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935" activeTab="0"/>
  </bookViews>
  <sheets>
    <sheet name="Mortgage Worksheet cDN" sheetId="1" r:id="rId1"/>
    <sheet name="Mortgage Worksheet us" sheetId="2" r:id="rId2"/>
  </sheets>
  <definedNames/>
  <calcPr fullCalcOnLoad="1"/>
</workbook>
</file>

<file path=xl/sharedStrings.xml><?xml version="1.0" encoding="utf-8"?>
<sst xmlns="http://schemas.openxmlformats.org/spreadsheetml/2006/main" count="30" uniqueCount="14">
  <si>
    <t>Interest</t>
  </si>
  <si>
    <t>Payment</t>
  </si>
  <si>
    <t>Years</t>
  </si>
  <si>
    <t>Periods/Year</t>
  </si>
  <si>
    <t>Term</t>
  </si>
  <si>
    <t>Start</t>
  </si>
  <si>
    <t>==========================================================================</t>
  </si>
  <si>
    <t>Date</t>
  </si>
  <si>
    <t>Principal</t>
  </si>
  <si>
    <t>Balance</t>
  </si>
  <si>
    <t>Total Interest Paid</t>
  </si>
  <si>
    <t>Mortgage Schedule</t>
  </si>
  <si>
    <t>Mortgage Amount</t>
  </si>
  <si>
    <t>Monthly Payment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</si>
</sst>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\-mmm\-yy_)"/>
    <numFmt numFmtId="173" formatCode="General_)"/>
    <numFmt numFmtId="174" formatCode="0.0%"/>
    <numFmt numFmtId="175" formatCode="0.000%"/>
    <numFmt numFmtId="176" formatCode="&quot;$&quot;#,##0.00;[Red]&quot;$&quot;#,##0.00"/>
    <numFmt numFmtId="177" formatCode="&quot;$&quot;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10"/>
      <name val="Arial Black"/>
      <family val="2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3" fontId="5" fillId="0" borderId="0" xfId="22" applyFont="1" applyAlignment="1">
      <alignment horizontal="left"/>
      <protection/>
    </xf>
    <xf numFmtId="173" fontId="4" fillId="0" borderId="0" xfId="22">
      <alignment/>
      <protection/>
    </xf>
    <xf numFmtId="8" fontId="4" fillId="0" borderId="0" xfId="22" applyNumberFormat="1">
      <alignment/>
      <protection/>
    </xf>
    <xf numFmtId="173" fontId="4" fillId="0" borderId="0" xfId="22" applyAlignment="1">
      <alignment horizontal="left"/>
      <protection/>
    </xf>
    <xf numFmtId="8" fontId="6" fillId="0" borderId="0" xfId="19" applyFont="1" applyAlignment="1">
      <alignment/>
    </xf>
    <xf numFmtId="44" fontId="6" fillId="0" borderId="0" xfId="19" applyNumberFormat="1" applyFont="1" applyAlignment="1">
      <alignment/>
    </xf>
    <xf numFmtId="175" fontId="4" fillId="0" borderId="0" xfId="22" applyNumberFormat="1" applyProtection="1">
      <alignment/>
      <protection/>
    </xf>
    <xf numFmtId="7" fontId="6" fillId="0" borderId="0" xfId="22" applyNumberFormat="1" applyFont="1" applyProtection="1">
      <alignment/>
      <protection/>
    </xf>
    <xf numFmtId="173" fontId="4" fillId="0" borderId="0" xfId="22" applyFont="1">
      <alignment/>
      <protection/>
    </xf>
    <xf numFmtId="177" fontId="4" fillId="0" borderId="0" xfId="22" applyNumberFormat="1" applyAlignment="1">
      <alignment horizontal="right"/>
      <protection/>
    </xf>
    <xf numFmtId="172" fontId="4" fillId="0" borderId="0" xfId="22" applyNumberFormat="1" applyProtection="1">
      <alignment/>
      <protection/>
    </xf>
    <xf numFmtId="173" fontId="4" fillId="0" borderId="0" xfId="22" applyAlignment="1">
      <alignment horizontal="center"/>
      <protection/>
    </xf>
    <xf numFmtId="7" fontId="4" fillId="0" borderId="0" xfId="22" applyNumberFormat="1" applyProtection="1">
      <alignment/>
      <protection/>
    </xf>
    <xf numFmtId="15" fontId="4" fillId="0" borderId="0" xfId="22" applyNumberFormat="1" applyProtection="1">
      <alignment/>
      <protection/>
    </xf>
    <xf numFmtId="44" fontId="4" fillId="0" borderId="0" xfId="17" applyAlignment="1">
      <alignment/>
    </xf>
    <xf numFmtId="8" fontId="4" fillId="0" borderId="0" xfId="22" applyNumberFormat="1" applyProtection="1">
      <alignment/>
      <protection/>
    </xf>
    <xf numFmtId="173" fontId="4" fillId="0" borderId="0" xfId="22" applyFont="1" applyAlignment="1">
      <alignment horizontal="left"/>
      <protection/>
    </xf>
    <xf numFmtId="173" fontId="5" fillId="0" borderId="0" xfId="22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_Canada Trust" xfId="19"/>
    <cellStyle name="Followed Hyperlink" xfId="20"/>
    <cellStyle name="Hyperlink" xfId="21"/>
    <cellStyle name="Normal_Canada Trus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8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24.28125" style="0" customWidth="1"/>
    <col min="2" max="2" width="15.7109375" style="0" customWidth="1"/>
    <col min="3" max="3" width="17.00390625" style="0" customWidth="1"/>
    <col min="4" max="4" width="14.57421875" style="0" customWidth="1"/>
    <col min="5" max="6" width="20.28125" style="0" customWidth="1"/>
    <col min="7" max="7" width="21.7109375" style="0" customWidth="1"/>
  </cols>
  <sheetData>
    <row r="1" spans="1:7" s="2" customFormat="1" ht="15">
      <c r="A1" s="18" t="s">
        <v>11</v>
      </c>
      <c r="B1" s="18"/>
      <c r="C1" s="18"/>
      <c r="D1" s="18"/>
      <c r="E1" s="18"/>
      <c r="F1" s="18"/>
      <c r="G1" s="3"/>
    </row>
    <row r="2" spans="1:7" s="2" customFormat="1" ht="12">
      <c r="A2" s="4"/>
      <c r="G2" s="3"/>
    </row>
    <row r="3" spans="1:7" s="2" customFormat="1" ht="13.5">
      <c r="A3" s="4"/>
      <c r="B3" s="5"/>
      <c r="G3" s="3"/>
    </row>
    <row r="4" spans="1:7" s="2" customFormat="1" ht="13.5">
      <c r="A4" s="17" t="s">
        <v>12</v>
      </c>
      <c r="B4" s="6">
        <v>100000</v>
      </c>
      <c r="D4" s="4" t="s">
        <v>0</v>
      </c>
      <c r="E4" s="7">
        <v>0.0595</v>
      </c>
      <c r="F4" s="7"/>
      <c r="G4" s="3"/>
    </row>
    <row r="5" spans="1:7" s="2" customFormat="1" ht="13.5">
      <c r="A5" s="9" t="s">
        <v>13</v>
      </c>
      <c r="B5" s="8">
        <f>PMT(($E$4/2+1)^(2/12)-1,E5*12,-$B$4)</f>
        <v>636.8375740361511</v>
      </c>
      <c r="D5" s="4" t="s">
        <v>2</v>
      </c>
      <c r="E5" s="2">
        <v>25</v>
      </c>
      <c r="G5" s="3"/>
    </row>
    <row r="6" spans="1:7" s="2" customFormat="1" ht="13.5">
      <c r="A6" s="9"/>
      <c r="B6" s="8"/>
      <c r="D6" s="4" t="s">
        <v>3</v>
      </c>
      <c r="E6" s="2">
        <v>12</v>
      </c>
      <c r="G6" s="3"/>
    </row>
    <row r="7" spans="1:7" s="2" customFormat="1" ht="12">
      <c r="A7" s="9"/>
      <c r="B7" s="10"/>
      <c r="D7" s="4" t="s">
        <v>4</v>
      </c>
      <c r="E7" s="2">
        <f>E5*E6</f>
        <v>300</v>
      </c>
      <c r="G7" s="3"/>
    </row>
    <row r="8" spans="4:7" s="2" customFormat="1" ht="12">
      <c r="D8" s="4" t="s">
        <v>5</v>
      </c>
      <c r="E8" s="11">
        <f>DATE(8,6,1)</f>
        <v>3075</v>
      </c>
      <c r="F8" s="11"/>
      <c r="G8" s="3"/>
    </row>
    <row r="9" s="2" customFormat="1" ht="12">
      <c r="G9" s="3"/>
    </row>
    <row r="10" spans="1:7" s="2" customFormat="1" ht="12">
      <c r="A10" s="4" t="s">
        <v>6</v>
      </c>
      <c r="G10" s="3"/>
    </row>
    <row r="11" spans="1:6" s="2" customFormat="1" ht="12">
      <c r="A11" s="4" t="s">
        <v>7</v>
      </c>
      <c r="B11" s="12" t="s">
        <v>1</v>
      </c>
      <c r="C11" s="4" t="s">
        <v>0</v>
      </c>
      <c r="D11" s="12" t="s">
        <v>8</v>
      </c>
      <c r="E11" s="12" t="s">
        <v>9</v>
      </c>
      <c r="F11" s="3" t="s">
        <v>10</v>
      </c>
    </row>
    <row r="12" spans="1:6" s="2" customFormat="1" ht="12">
      <c r="A12" s="11">
        <f>E8</f>
        <v>3075</v>
      </c>
      <c r="B12" s="13">
        <v>0</v>
      </c>
      <c r="E12" s="13">
        <f>B4-B12</f>
        <v>100000</v>
      </c>
      <c r="F12" s="3">
        <v>0</v>
      </c>
    </row>
    <row r="13" spans="1:6" s="2" customFormat="1" ht="12">
      <c r="A13" s="14">
        <f>DATE(YEAR(A12),MONTH(A12)+1,DAY(A12))</f>
        <v>3105</v>
      </c>
      <c r="B13" s="13">
        <f>$B$5</f>
        <v>636.8375740361511</v>
      </c>
      <c r="C13" s="13">
        <f>(($E$4/2+1)^(2/12)-1)*E12</f>
        <v>489.79650623761637</v>
      </c>
      <c r="D13" s="13">
        <f>B13-C13</f>
        <v>147.0410677985347</v>
      </c>
      <c r="E13" s="13">
        <f>E12-D13</f>
        <v>99852.95893220147</v>
      </c>
      <c r="F13" s="16">
        <f>$F12+$C13</f>
        <v>489.79650623761637</v>
      </c>
    </row>
    <row r="14" spans="1:6" ht="12.75">
      <c r="A14" s="14">
        <f aca="true" t="shared" si="0" ref="A14:A77">DATE(YEAR(A13),MONTH(A13)+1,DAY(A13))</f>
        <v>3136</v>
      </c>
      <c r="B14" s="13">
        <f aca="true" t="shared" si="1" ref="B14:B77">$B$5</f>
        <v>636.8375740361511</v>
      </c>
      <c r="C14" s="13">
        <f aca="true" t="shared" si="2" ref="C14:C77">(($E$4/2+1)^(2/12)-1)*E13</f>
        <v>489.0763042248047</v>
      </c>
      <c r="D14" s="13">
        <f aca="true" t="shared" si="3" ref="D14:D77">B14-C14</f>
        <v>147.76126981134638</v>
      </c>
      <c r="E14" s="13">
        <f aca="true" t="shared" si="4" ref="E14:E77">E13-D14</f>
        <v>99705.19766239011</v>
      </c>
      <c r="F14" s="16">
        <f aca="true" t="shared" si="5" ref="F14:F77">$F13+$C14</f>
        <v>978.8728104624211</v>
      </c>
    </row>
    <row r="15" spans="1:6" ht="12.75">
      <c r="A15" s="14">
        <f t="shared" si="0"/>
        <v>3167</v>
      </c>
      <c r="B15" s="13">
        <f t="shared" si="1"/>
        <v>636.8375740361511</v>
      </c>
      <c r="C15" s="13">
        <f t="shared" si="2"/>
        <v>488.35257468769635</v>
      </c>
      <c r="D15" s="13">
        <f t="shared" si="3"/>
        <v>148.48499934845472</v>
      </c>
      <c r="E15" s="13">
        <f t="shared" si="4"/>
        <v>99556.71266304166</v>
      </c>
      <c r="F15" s="16">
        <f t="shared" si="5"/>
        <v>1467.2253851501173</v>
      </c>
    </row>
    <row r="16" spans="1:6" ht="12.75">
      <c r="A16" s="14">
        <f t="shared" si="0"/>
        <v>3197</v>
      </c>
      <c r="B16" s="13">
        <f t="shared" si="1"/>
        <v>636.8375740361511</v>
      </c>
      <c r="C16" s="13">
        <f t="shared" si="2"/>
        <v>487.62530034860066</v>
      </c>
      <c r="D16" s="13">
        <f t="shared" si="3"/>
        <v>149.2122736875504</v>
      </c>
      <c r="E16" s="13">
        <f t="shared" si="4"/>
        <v>99407.50038935411</v>
      </c>
      <c r="F16" s="16">
        <f t="shared" si="5"/>
        <v>1954.850685498718</v>
      </c>
    </row>
    <row r="17" spans="1:6" ht="12.75">
      <c r="A17" s="14">
        <f t="shared" si="0"/>
        <v>3228</v>
      </c>
      <c r="B17" s="13">
        <f t="shared" si="1"/>
        <v>636.8375740361511</v>
      </c>
      <c r="C17" s="13">
        <f t="shared" si="2"/>
        <v>486.89446384520136</v>
      </c>
      <c r="D17" s="13">
        <f t="shared" si="3"/>
        <v>149.9431101909497</v>
      </c>
      <c r="E17" s="13">
        <f t="shared" si="4"/>
        <v>99257.55727916317</v>
      </c>
      <c r="F17" s="16">
        <f t="shared" si="5"/>
        <v>2441.7451493439194</v>
      </c>
    </row>
    <row r="18" spans="1:6" ht="12.75">
      <c r="A18" s="14">
        <f t="shared" si="0"/>
        <v>3258</v>
      </c>
      <c r="B18" s="13">
        <f t="shared" si="1"/>
        <v>636.8375740361511</v>
      </c>
      <c r="C18" s="13">
        <f t="shared" si="2"/>
        <v>486.1600477301421</v>
      </c>
      <c r="D18" s="13">
        <f t="shared" si="3"/>
        <v>150.67752630600899</v>
      </c>
      <c r="E18" s="13">
        <f t="shared" si="4"/>
        <v>99106.87975285716</v>
      </c>
      <c r="F18" s="16">
        <f t="shared" si="5"/>
        <v>2927.9051970740616</v>
      </c>
    </row>
    <row r="19" spans="1:6" ht="12.75">
      <c r="A19" s="14">
        <f t="shared" si="0"/>
        <v>3289</v>
      </c>
      <c r="B19" s="13">
        <f t="shared" si="1"/>
        <v>636.8375740361511</v>
      </c>
      <c r="C19" s="13">
        <f t="shared" si="2"/>
        <v>485.42203447061</v>
      </c>
      <c r="D19" s="13">
        <f t="shared" si="3"/>
        <v>151.41553956554105</v>
      </c>
      <c r="E19" s="13">
        <f t="shared" si="4"/>
        <v>98955.46421329162</v>
      </c>
      <c r="F19" s="16">
        <f t="shared" si="5"/>
        <v>3413.3272315446716</v>
      </c>
    </row>
    <row r="20" spans="1:6" ht="12.75">
      <c r="A20" s="14">
        <f t="shared" si="0"/>
        <v>3320</v>
      </c>
      <c r="B20" s="13">
        <f t="shared" si="1"/>
        <v>636.8375740361511</v>
      </c>
      <c r="C20" s="13">
        <f t="shared" si="2"/>
        <v>484.68040644791716</v>
      </c>
      <c r="D20" s="13">
        <f t="shared" si="3"/>
        <v>152.1571675882339</v>
      </c>
      <c r="E20" s="13">
        <f t="shared" si="4"/>
        <v>98803.30704570339</v>
      </c>
      <c r="F20" s="16">
        <f t="shared" si="5"/>
        <v>3898.0076379925886</v>
      </c>
    </row>
    <row r="21" spans="1:6" ht="12.75">
      <c r="A21" s="14">
        <f t="shared" si="0"/>
        <v>3348</v>
      </c>
      <c r="B21" s="13">
        <f t="shared" si="1"/>
        <v>636.8375740361511</v>
      </c>
      <c r="C21" s="13">
        <f t="shared" si="2"/>
        <v>483.9351459570799</v>
      </c>
      <c r="D21" s="13">
        <f t="shared" si="3"/>
        <v>152.90242807907117</v>
      </c>
      <c r="E21" s="13">
        <f t="shared" si="4"/>
        <v>98650.40461762431</v>
      </c>
      <c r="F21" s="16">
        <f t="shared" si="5"/>
        <v>4381.942783949668</v>
      </c>
    </row>
    <row r="22" spans="1:6" ht="12.75">
      <c r="A22" s="14">
        <f t="shared" si="0"/>
        <v>3379</v>
      </c>
      <c r="B22" s="13">
        <f t="shared" si="1"/>
        <v>636.8375740361511</v>
      </c>
      <c r="C22" s="13">
        <f t="shared" si="2"/>
        <v>483.1862352063961</v>
      </c>
      <c r="D22" s="13">
        <f t="shared" si="3"/>
        <v>153.651338829755</v>
      </c>
      <c r="E22" s="13">
        <f t="shared" si="4"/>
        <v>98496.75327879455</v>
      </c>
      <c r="F22" s="16">
        <f t="shared" si="5"/>
        <v>4865.129019156065</v>
      </c>
    </row>
    <row r="23" spans="1:6" ht="12.75">
      <c r="A23" s="14">
        <f t="shared" si="0"/>
        <v>3409</v>
      </c>
      <c r="B23" s="13">
        <f t="shared" si="1"/>
        <v>636.8375740361511</v>
      </c>
      <c r="C23" s="13">
        <f t="shared" si="2"/>
        <v>482.43365631702056</v>
      </c>
      <c r="D23" s="13">
        <f t="shared" si="3"/>
        <v>154.4039177191305</v>
      </c>
      <c r="E23" s="13">
        <f t="shared" si="4"/>
        <v>98342.34936107542</v>
      </c>
      <c r="F23" s="16">
        <f t="shared" si="5"/>
        <v>5347.562675473086</v>
      </c>
    </row>
    <row r="24" spans="1:6" ht="12.75">
      <c r="A24" s="14">
        <f t="shared" si="0"/>
        <v>3440</v>
      </c>
      <c r="B24" s="13">
        <f t="shared" si="1"/>
        <v>636.8375740361511</v>
      </c>
      <c r="C24" s="13">
        <f t="shared" si="2"/>
        <v>481.6773913225383</v>
      </c>
      <c r="D24" s="13">
        <f t="shared" si="3"/>
        <v>155.16018271361276</v>
      </c>
      <c r="E24" s="13">
        <f t="shared" si="4"/>
        <v>98187.1891783618</v>
      </c>
      <c r="F24" s="16">
        <f t="shared" si="5"/>
        <v>5829.2400667956235</v>
      </c>
    </row>
    <row r="25" spans="1:6" ht="12.75">
      <c r="A25" s="14">
        <f t="shared" si="0"/>
        <v>3470</v>
      </c>
      <c r="B25" s="13">
        <f t="shared" si="1"/>
        <v>636.8375740361511</v>
      </c>
      <c r="C25" s="13">
        <f t="shared" si="2"/>
        <v>480.9174221685351</v>
      </c>
      <c r="D25" s="13">
        <f t="shared" si="3"/>
        <v>155.92015186761597</v>
      </c>
      <c r="E25" s="13">
        <f t="shared" si="4"/>
        <v>98031.26902649419</v>
      </c>
      <c r="F25" s="16">
        <f t="shared" si="5"/>
        <v>6310.157488964159</v>
      </c>
    </row>
    <row r="26" spans="1:6" ht="12.75">
      <c r="A26" s="14">
        <f t="shared" si="0"/>
        <v>3501</v>
      </c>
      <c r="B26" s="13">
        <f t="shared" si="1"/>
        <v>636.8375740361511</v>
      </c>
      <c r="C26" s="13">
        <f t="shared" si="2"/>
        <v>480.15373071216715</v>
      </c>
      <c r="D26" s="13">
        <f t="shared" si="3"/>
        <v>156.68384332398392</v>
      </c>
      <c r="E26" s="13">
        <f t="shared" si="4"/>
        <v>97874.5851831702</v>
      </c>
      <c r="F26" s="16">
        <f t="shared" si="5"/>
        <v>6790.311219676326</v>
      </c>
    </row>
    <row r="27" spans="1:6" ht="12.75">
      <c r="A27" s="14">
        <f t="shared" si="0"/>
        <v>3532</v>
      </c>
      <c r="B27" s="13">
        <f t="shared" si="1"/>
        <v>636.8375740361511</v>
      </c>
      <c r="C27" s="13">
        <f t="shared" si="2"/>
        <v>479.3862987217274</v>
      </c>
      <c r="D27" s="13">
        <f t="shared" si="3"/>
        <v>157.45127531442364</v>
      </c>
      <c r="E27" s="13">
        <f t="shared" si="4"/>
        <v>97717.13390785578</v>
      </c>
      <c r="F27" s="16">
        <f t="shared" si="5"/>
        <v>7269.697518398053</v>
      </c>
    </row>
    <row r="28" spans="1:6" ht="12.75">
      <c r="A28" s="14">
        <f t="shared" si="0"/>
        <v>3562</v>
      </c>
      <c r="B28" s="13">
        <f t="shared" si="1"/>
        <v>636.8375740361511</v>
      </c>
      <c r="C28" s="13">
        <f t="shared" si="2"/>
        <v>478.6151078762108</v>
      </c>
      <c r="D28" s="13">
        <f t="shared" si="3"/>
        <v>158.22246615994027</v>
      </c>
      <c r="E28" s="13">
        <f t="shared" si="4"/>
        <v>97558.91144169583</v>
      </c>
      <c r="F28" s="16">
        <f t="shared" si="5"/>
        <v>7748.3126262742635</v>
      </c>
    </row>
    <row r="29" spans="1:6" ht="12.75">
      <c r="A29" s="14">
        <f t="shared" si="0"/>
        <v>3593</v>
      </c>
      <c r="B29" s="13">
        <f t="shared" si="1"/>
        <v>636.8375740361511</v>
      </c>
      <c r="C29" s="13">
        <f t="shared" si="2"/>
        <v>477.84013976487637</v>
      </c>
      <c r="D29" s="13">
        <f t="shared" si="3"/>
        <v>158.9974342712747</v>
      </c>
      <c r="E29" s="13">
        <f t="shared" si="4"/>
        <v>97399.91400742455</v>
      </c>
      <c r="F29" s="16">
        <f t="shared" si="5"/>
        <v>8226.15276603914</v>
      </c>
    </row>
    <row r="30" spans="1:6" ht="12.75">
      <c r="A30" s="14">
        <f t="shared" si="0"/>
        <v>3623</v>
      </c>
      <c r="B30" s="13">
        <f t="shared" si="1"/>
        <v>636.8375740361511</v>
      </c>
      <c r="C30" s="13">
        <f t="shared" si="2"/>
        <v>477.0613758868082</v>
      </c>
      <c r="D30" s="13">
        <f t="shared" si="3"/>
        <v>159.77619814934286</v>
      </c>
      <c r="E30" s="13">
        <f t="shared" si="4"/>
        <v>97240.13780927521</v>
      </c>
      <c r="F30" s="16">
        <f t="shared" si="5"/>
        <v>8703.214141925948</v>
      </c>
    </row>
    <row r="31" spans="1:6" ht="12.75">
      <c r="A31" s="14">
        <f t="shared" si="0"/>
        <v>3654</v>
      </c>
      <c r="B31" s="13">
        <f t="shared" si="1"/>
        <v>636.8375740361511</v>
      </c>
      <c r="C31" s="13">
        <f t="shared" si="2"/>
        <v>476.27879765047345</v>
      </c>
      <c r="D31" s="13">
        <f t="shared" si="3"/>
        <v>160.55877638567762</v>
      </c>
      <c r="E31" s="13">
        <f t="shared" si="4"/>
        <v>97079.57903288954</v>
      </c>
      <c r="F31" s="16">
        <f t="shared" si="5"/>
        <v>9179.492939576421</v>
      </c>
    </row>
    <row r="32" spans="1:6" ht="12.75">
      <c r="A32" s="14">
        <f t="shared" si="0"/>
        <v>3685</v>
      </c>
      <c r="B32" s="13">
        <f t="shared" si="1"/>
        <v>636.8375740361511</v>
      </c>
      <c r="C32" s="13">
        <f t="shared" si="2"/>
        <v>475.4923863732785</v>
      </c>
      <c r="D32" s="13">
        <f t="shared" si="3"/>
        <v>161.34518766287255</v>
      </c>
      <c r="E32" s="13">
        <f t="shared" si="4"/>
        <v>96918.23384522667</v>
      </c>
      <c r="F32" s="16">
        <f t="shared" si="5"/>
        <v>9654.9853259497</v>
      </c>
    </row>
    <row r="33" spans="1:6" ht="12.75">
      <c r="A33" s="14">
        <f t="shared" si="0"/>
        <v>3713</v>
      </c>
      <c r="B33" s="13">
        <f t="shared" si="1"/>
        <v>636.8375740361511</v>
      </c>
      <c r="C33" s="13">
        <f t="shared" si="2"/>
        <v>474.7021232811233</v>
      </c>
      <c r="D33" s="13">
        <f t="shared" si="3"/>
        <v>162.13545075502776</v>
      </c>
      <c r="E33" s="13">
        <f t="shared" si="4"/>
        <v>96756.09839447164</v>
      </c>
      <c r="F33" s="16">
        <f t="shared" si="5"/>
        <v>10129.687449230823</v>
      </c>
    </row>
    <row r="34" spans="1:6" ht="12.75">
      <c r="A34" s="14">
        <f t="shared" si="0"/>
        <v>3744</v>
      </c>
      <c r="B34" s="13">
        <f t="shared" si="1"/>
        <v>636.8375740361511</v>
      </c>
      <c r="C34" s="13">
        <f t="shared" si="2"/>
        <v>473.90798950795255</v>
      </c>
      <c r="D34" s="13">
        <f t="shared" si="3"/>
        <v>162.92958452819852</v>
      </c>
      <c r="E34" s="13">
        <f t="shared" si="4"/>
        <v>96593.16880994344</v>
      </c>
      <c r="F34" s="16">
        <f t="shared" si="5"/>
        <v>10603.595438738776</v>
      </c>
    </row>
    <row r="35" spans="1:6" ht="12.75">
      <c r="A35" s="14">
        <f t="shared" si="0"/>
        <v>3774</v>
      </c>
      <c r="B35" s="13">
        <f t="shared" si="1"/>
        <v>636.8375740361511</v>
      </c>
      <c r="C35" s="13">
        <f t="shared" si="2"/>
        <v>473.10996609530594</v>
      </c>
      <c r="D35" s="13">
        <f t="shared" si="3"/>
        <v>163.72760794084513</v>
      </c>
      <c r="E35" s="13">
        <f t="shared" si="4"/>
        <v>96429.44120200259</v>
      </c>
      <c r="F35" s="16">
        <f t="shared" si="5"/>
        <v>11076.705404834081</v>
      </c>
    </row>
    <row r="36" spans="1:6" ht="12.75">
      <c r="A36" s="14">
        <f t="shared" si="0"/>
        <v>3805</v>
      </c>
      <c r="B36" s="13">
        <f t="shared" si="1"/>
        <v>636.8375740361511</v>
      </c>
      <c r="C36" s="13">
        <f t="shared" si="2"/>
        <v>472.3080339918653</v>
      </c>
      <c r="D36" s="13">
        <f t="shared" si="3"/>
        <v>164.5295400442858</v>
      </c>
      <c r="E36" s="13">
        <f t="shared" si="4"/>
        <v>96264.91166195831</v>
      </c>
      <c r="F36" s="16">
        <f t="shared" si="5"/>
        <v>11549.013438825947</v>
      </c>
    </row>
    <row r="37" spans="1:6" ht="12.75">
      <c r="A37" s="14">
        <f t="shared" si="0"/>
        <v>3835</v>
      </c>
      <c r="B37" s="13">
        <f t="shared" si="1"/>
        <v>636.8375740361511</v>
      </c>
      <c r="C37" s="13">
        <f t="shared" si="2"/>
        <v>471.5021740529995</v>
      </c>
      <c r="D37" s="13">
        <f t="shared" si="3"/>
        <v>165.33539998315155</v>
      </c>
      <c r="E37" s="13">
        <f t="shared" si="4"/>
        <v>96099.57626197516</v>
      </c>
      <c r="F37" s="16">
        <f t="shared" si="5"/>
        <v>12020.515612878946</v>
      </c>
    </row>
    <row r="38" spans="1:6" ht="12.75">
      <c r="A38" s="14">
        <f t="shared" si="0"/>
        <v>3866</v>
      </c>
      <c r="B38" s="13">
        <f t="shared" si="1"/>
        <v>636.8375740361511</v>
      </c>
      <c r="C38" s="13">
        <f t="shared" si="2"/>
        <v>470.6923670403081</v>
      </c>
      <c r="D38" s="13">
        <f t="shared" si="3"/>
        <v>166.14520699584295</v>
      </c>
      <c r="E38" s="13">
        <f t="shared" si="4"/>
        <v>95933.43105497932</v>
      </c>
      <c r="F38" s="16">
        <f t="shared" si="5"/>
        <v>12491.207979919254</v>
      </c>
    </row>
    <row r="39" spans="1:6" ht="12.75">
      <c r="A39" s="14">
        <f t="shared" si="0"/>
        <v>3897</v>
      </c>
      <c r="B39" s="13">
        <f t="shared" si="1"/>
        <v>636.8375740361511</v>
      </c>
      <c r="C39" s="13">
        <f t="shared" si="2"/>
        <v>469.8785936211612</v>
      </c>
      <c r="D39" s="13">
        <f t="shared" si="3"/>
        <v>166.95898041498987</v>
      </c>
      <c r="E39" s="13">
        <f t="shared" si="4"/>
        <v>95766.47207456433</v>
      </c>
      <c r="F39" s="16">
        <f t="shared" si="5"/>
        <v>12961.086573540415</v>
      </c>
    </row>
    <row r="40" spans="1:6" ht="12.75">
      <c r="A40" s="14">
        <f t="shared" si="0"/>
        <v>3927</v>
      </c>
      <c r="B40" s="13">
        <f t="shared" si="1"/>
        <v>636.8375740361511</v>
      </c>
      <c r="C40" s="13">
        <f t="shared" si="2"/>
        <v>469.0608343682386</v>
      </c>
      <c r="D40" s="13">
        <f t="shared" si="3"/>
        <v>167.77673966791247</v>
      </c>
      <c r="E40" s="13">
        <f t="shared" si="4"/>
        <v>95598.69533489642</v>
      </c>
      <c r="F40" s="16">
        <f t="shared" si="5"/>
        <v>13430.147407908653</v>
      </c>
    </row>
    <row r="41" spans="1:6" ht="12.75">
      <c r="A41" s="14">
        <f t="shared" si="0"/>
        <v>3958</v>
      </c>
      <c r="B41" s="13">
        <f t="shared" si="1"/>
        <v>636.8375740361511</v>
      </c>
      <c r="C41" s="13">
        <f t="shared" si="2"/>
        <v>468.23906975906584</v>
      </c>
      <c r="D41" s="13">
        <f t="shared" si="3"/>
        <v>168.59850427708523</v>
      </c>
      <c r="E41" s="13">
        <f t="shared" si="4"/>
        <v>95430.09683061932</v>
      </c>
      <c r="F41" s="16">
        <f t="shared" si="5"/>
        <v>13898.386477667718</v>
      </c>
    </row>
    <row r="42" spans="1:6" ht="12.75">
      <c r="A42" s="14">
        <f t="shared" si="0"/>
        <v>3988</v>
      </c>
      <c r="B42" s="13">
        <f t="shared" si="1"/>
        <v>636.8375740361511</v>
      </c>
      <c r="C42" s="13">
        <f t="shared" si="2"/>
        <v>467.41328017554775</v>
      </c>
      <c r="D42" s="13">
        <f t="shared" si="3"/>
        <v>169.4242938606033</v>
      </c>
      <c r="E42" s="13">
        <f t="shared" si="4"/>
        <v>95260.67253675872</v>
      </c>
      <c r="F42" s="16">
        <f t="shared" si="5"/>
        <v>14365.799757843266</v>
      </c>
    </row>
    <row r="43" spans="1:6" ht="12.75">
      <c r="A43" s="14">
        <f t="shared" si="0"/>
        <v>4019</v>
      </c>
      <c r="B43" s="13">
        <f t="shared" si="1"/>
        <v>636.8375740361511</v>
      </c>
      <c r="C43" s="13">
        <f t="shared" si="2"/>
        <v>466.5834459035008</v>
      </c>
      <c r="D43" s="13">
        <f t="shared" si="3"/>
        <v>170.2541281326503</v>
      </c>
      <c r="E43" s="13">
        <f t="shared" si="4"/>
        <v>95090.41840862606</v>
      </c>
      <c r="F43" s="16">
        <f t="shared" si="5"/>
        <v>14832.383203746767</v>
      </c>
    </row>
    <row r="44" spans="1:6" ht="12.75">
      <c r="A44" s="14">
        <f t="shared" si="0"/>
        <v>4050</v>
      </c>
      <c r="B44" s="13">
        <f t="shared" si="1"/>
        <v>636.8375740361511</v>
      </c>
      <c r="C44" s="13">
        <f t="shared" si="2"/>
        <v>465.7495471321817</v>
      </c>
      <c r="D44" s="13">
        <f t="shared" si="3"/>
        <v>171.08802690396936</v>
      </c>
      <c r="E44" s="13">
        <f t="shared" si="4"/>
        <v>94919.3303817221</v>
      </c>
      <c r="F44" s="16">
        <f t="shared" si="5"/>
        <v>15298.132750878949</v>
      </c>
    </row>
    <row r="45" spans="1:6" ht="12.75">
      <c r="A45" s="14">
        <f t="shared" si="0"/>
        <v>4078</v>
      </c>
      <c r="B45" s="13">
        <f t="shared" si="1"/>
        <v>636.8375740361511</v>
      </c>
      <c r="C45" s="13">
        <f t="shared" si="2"/>
        <v>464.91156395381523</v>
      </c>
      <c r="D45" s="13">
        <f t="shared" si="3"/>
        <v>171.92601008233584</v>
      </c>
      <c r="E45" s="13">
        <f t="shared" si="4"/>
        <v>94747.40437163977</v>
      </c>
      <c r="F45" s="16">
        <f t="shared" si="5"/>
        <v>15763.044314832765</v>
      </c>
    </row>
    <row r="46" spans="1:6" ht="12.75">
      <c r="A46" s="14">
        <f t="shared" si="0"/>
        <v>4109</v>
      </c>
      <c r="B46" s="13">
        <f t="shared" si="1"/>
        <v>636.8375740361511</v>
      </c>
      <c r="C46" s="13">
        <f t="shared" si="2"/>
        <v>464.0694763631182</v>
      </c>
      <c r="D46" s="13">
        <f t="shared" si="3"/>
        <v>172.76809767303286</v>
      </c>
      <c r="E46" s="13">
        <f t="shared" si="4"/>
        <v>94574.63627396674</v>
      </c>
      <c r="F46" s="16">
        <f t="shared" si="5"/>
        <v>16227.113791195883</v>
      </c>
    </row>
    <row r="47" spans="1:6" ht="12.75">
      <c r="A47" s="14">
        <f t="shared" si="0"/>
        <v>4139</v>
      </c>
      <c r="B47" s="13">
        <f t="shared" si="1"/>
        <v>636.8375740361511</v>
      </c>
      <c r="C47" s="13">
        <f t="shared" si="2"/>
        <v>463.2232642568225</v>
      </c>
      <c r="D47" s="13">
        <f t="shared" si="3"/>
        <v>173.61430977932855</v>
      </c>
      <c r="E47" s="13">
        <f t="shared" si="4"/>
        <v>94401.02196418741</v>
      </c>
      <c r="F47" s="16">
        <f t="shared" si="5"/>
        <v>16690.337055452706</v>
      </c>
    </row>
    <row r="48" spans="1:6" ht="12.75">
      <c r="A48" s="14">
        <f t="shared" si="0"/>
        <v>4170</v>
      </c>
      <c r="B48" s="13">
        <f t="shared" si="1"/>
        <v>636.8375740361511</v>
      </c>
      <c r="C48" s="13">
        <f t="shared" si="2"/>
        <v>462.3729074331948</v>
      </c>
      <c r="D48" s="13">
        <f t="shared" si="3"/>
        <v>174.46466660295624</v>
      </c>
      <c r="E48" s="13">
        <f t="shared" si="4"/>
        <v>94226.55729758446</v>
      </c>
      <c r="F48" s="16">
        <f t="shared" si="5"/>
        <v>17152.7099628859</v>
      </c>
    </row>
    <row r="49" spans="1:6" ht="12.75">
      <c r="A49" s="14">
        <f t="shared" si="0"/>
        <v>4200</v>
      </c>
      <c r="B49" s="13">
        <f t="shared" si="1"/>
        <v>636.8375740361511</v>
      </c>
      <c r="C49" s="13">
        <f t="shared" si="2"/>
        <v>461.5183855915544</v>
      </c>
      <c r="D49" s="13">
        <f t="shared" si="3"/>
        <v>175.31918844459665</v>
      </c>
      <c r="E49" s="13">
        <f t="shared" si="4"/>
        <v>94051.23810913986</v>
      </c>
      <c r="F49" s="16">
        <f t="shared" si="5"/>
        <v>17614.228348477453</v>
      </c>
    </row>
    <row r="50" spans="1:6" ht="12.75">
      <c r="A50" s="14">
        <f t="shared" si="0"/>
        <v>4231</v>
      </c>
      <c r="B50" s="13">
        <f t="shared" si="1"/>
        <v>636.8375740361511</v>
      </c>
      <c r="C50" s="13">
        <f t="shared" si="2"/>
        <v>460.65967833178865</v>
      </c>
      <c r="D50" s="13">
        <f t="shared" si="3"/>
        <v>176.1778957043624</v>
      </c>
      <c r="E50" s="13">
        <f t="shared" si="4"/>
        <v>93875.0602134355</v>
      </c>
      <c r="F50" s="16">
        <f t="shared" si="5"/>
        <v>18074.88802680924</v>
      </c>
    </row>
    <row r="51" spans="1:6" ht="12.75">
      <c r="A51" s="14">
        <f t="shared" si="0"/>
        <v>4262</v>
      </c>
      <c r="B51" s="13">
        <f t="shared" si="1"/>
        <v>636.8375740361511</v>
      </c>
      <c r="C51" s="13">
        <f t="shared" si="2"/>
        <v>459.79676515386575</v>
      </c>
      <c r="D51" s="13">
        <f t="shared" si="3"/>
        <v>177.04080888228532</v>
      </c>
      <c r="E51" s="13">
        <f t="shared" si="4"/>
        <v>93698.01940455321</v>
      </c>
      <c r="F51" s="16">
        <f t="shared" si="5"/>
        <v>18534.684791963107</v>
      </c>
    </row>
    <row r="52" spans="1:6" ht="12.75">
      <c r="A52" s="14">
        <f t="shared" si="0"/>
        <v>4292</v>
      </c>
      <c r="B52" s="13">
        <f t="shared" si="1"/>
        <v>636.8375740361511</v>
      </c>
      <c r="C52" s="13">
        <f t="shared" si="2"/>
        <v>458.9296254573455</v>
      </c>
      <c r="D52" s="13">
        <f t="shared" si="3"/>
        <v>177.9079485788056</v>
      </c>
      <c r="E52" s="13">
        <f t="shared" si="4"/>
        <v>93520.1114559744</v>
      </c>
      <c r="F52" s="16">
        <f t="shared" si="5"/>
        <v>18993.614417420453</v>
      </c>
    </row>
    <row r="53" spans="1:6" ht="12.75">
      <c r="A53" s="14">
        <f t="shared" si="0"/>
        <v>4323</v>
      </c>
      <c r="B53" s="13">
        <f t="shared" si="1"/>
        <v>636.8375740361511</v>
      </c>
      <c r="C53" s="13">
        <f t="shared" si="2"/>
        <v>458.0582385408875</v>
      </c>
      <c r="D53" s="13">
        <f t="shared" si="3"/>
        <v>178.77933549526358</v>
      </c>
      <c r="E53" s="13">
        <f t="shared" si="4"/>
        <v>93341.33212047914</v>
      </c>
      <c r="F53" s="16">
        <f t="shared" si="5"/>
        <v>19451.67265596134</v>
      </c>
    </row>
    <row r="54" spans="1:6" ht="12.75">
      <c r="A54" s="14">
        <f t="shared" si="0"/>
        <v>4353</v>
      </c>
      <c r="B54" s="13">
        <f t="shared" si="1"/>
        <v>636.8375740361511</v>
      </c>
      <c r="C54" s="13">
        <f t="shared" si="2"/>
        <v>457.18258360175685</v>
      </c>
      <c r="D54" s="13">
        <f t="shared" si="3"/>
        <v>179.65499043439422</v>
      </c>
      <c r="E54" s="13">
        <f t="shared" si="4"/>
        <v>93161.67713004474</v>
      </c>
      <c r="F54" s="16">
        <f t="shared" si="5"/>
        <v>19908.855239563098</v>
      </c>
    </row>
    <row r="55" spans="1:6" ht="12.75">
      <c r="A55" s="14">
        <f t="shared" si="0"/>
        <v>4384</v>
      </c>
      <c r="B55" s="13">
        <f t="shared" si="1"/>
        <v>636.8375740361511</v>
      </c>
      <c r="C55" s="13">
        <f t="shared" si="2"/>
        <v>456.30263973532766</v>
      </c>
      <c r="D55" s="13">
        <f t="shared" si="3"/>
        <v>180.5349343008234</v>
      </c>
      <c r="E55" s="13">
        <f t="shared" si="4"/>
        <v>92981.14219574392</v>
      </c>
      <c r="F55" s="16">
        <f t="shared" si="5"/>
        <v>20365.157879298426</v>
      </c>
    </row>
    <row r="56" spans="1:6" ht="12.75">
      <c r="A56" s="14">
        <f t="shared" si="0"/>
        <v>4415</v>
      </c>
      <c r="B56" s="13">
        <f t="shared" si="1"/>
        <v>636.8375740361511</v>
      </c>
      <c r="C56" s="13">
        <f t="shared" si="2"/>
        <v>455.4183859345838</v>
      </c>
      <c r="D56" s="13">
        <f t="shared" si="3"/>
        <v>181.41918810156727</v>
      </c>
      <c r="E56" s="13">
        <f t="shared" si="4"/>
        <v>92799.72300764234</v>
      </c>
      <c r="F56" s="16">
        <f t="shared" si="5"/>
        <v>20820.57626523301</v>
      </c>
    </row>
    <row r="57" spans="1:6" ht="12.75">
      <c r="A57" s="14">
        <f t="shared" si="0"/>
        <v>4444</v>
      </c>
      <c r="B57" s="13">
        <f t="shared" si="1"/>
        <v>636.8375740361511</v>
      </c>
      <c r="C57" s="13">
        <f t="shared" si="2"/>
        <v>454.52980108961765</v>
      </c>
      <c r="D57" s="13">
        <f t="shared" si="3"/>
        <v>182.30777294653342</v>
      </c>
      <c r="E57" s="13">
        <f t="shared" si="4"/>
        <v>92617.41523469581</v>
      </c>
      <c r="F57" s="16">
        <f t="shared" si="5"/>
        <v>21275.106066322627</v>
      </c>
    </row>
    <row r="58" spans="1:6" ht="12.75">
      <c r="A58" s="14">
        <f t="shared" si="0"/>
        <v>4475</v>
      </c>
      <c r="B58" s="13">
        <f t="shared" si="1"/>
        <v>636.8375740361511</v>
      </c>
      <c r="C58" s="13">
        <f t="shared" si="2"/>
        <v>453.63686398712593</v>
      </c>
      <c r="D58" s="13">
        <f t="shared" si="3"/>
        <v>183.20071004902513</v>
      </c>
      <c r="E58" s="13">
        <f t="shared" si="4"/>
        <v>92434.21452464678</v>
      </c>
      <c r="F58" s="16">
        <f t="shared" si="5"/>
        <v>21728.742930309752</v>
      </c>
    </row>
    <row r="59" spans="1:6" ht="12.75">
      <c r="A59" s="14">
        <f t="shared" si="0"/>
        <v>4505</v>
      </c>
      <c r="B59" s="13">
        <f t="shared" si="1"/>
        <v>636.8375740361511</v>
      </c>
      <c r="C59" s="13">
        <f t="shared" si="2"/>
        <v>452.73955330990333</v>
      </c>
      <c r="D59" s="13">
        <f t="shared" si="3"/>
        <v>184.09802072624774</v>
      </c>
      <c r="E59" s="13">
        <f t="shared" si="4"/>
        <v>92250.11650392054</v>
      </c>
      <c r="F59" s="16">
        <f t="shared" si="5"/>
        <v>22181.482483619657</v>
      </c>
    </row>
    <row r="60" spans="1:6" ht="12.75">
      <c r="A60" s="14">
        <f t="shared" si="0"/>
        <v>4536</v>
      </c>
      <c r="B60" s="13">
        <f t="shared" si="1"/>
        <v>636.8375740361511</v>
      </c>
      <c r="C60" s="13">
        <f t="shared" si="2"/>
        <v>451.83784763633355</v>
      </c>
      <c r="D60" s="13">
        <f t="shared" si="3"/>
        <v>184.99972639981752</v>
      </c>
      <c r="E60" s="13">
        <f t="shared" si="4"/>
        <v>92065.11677752071</v>
      </c>
      <c r="F60" s="16">
        <f t="shared" si="5"/>
        <v>22633.32033125599</v>
      </c>
    </row>
    <row r="61" spans="1:6" ht="12.75">
      <c r="A61" s="14">
        <f t="shared" si="0"/>
        <v>4566</v>
      </c>
      <c r="B61" s="13">
        <f t="shared" si="1"/>
        <v>636.8375740361511</v>
      </c>
      <c r="C61" s="13">
        <f t="shared" si="2"/>
        <v>450.93172543987805</v>
      </c>
      <c r="D61" s="13">
        <f t="shared" si="3"/>
        <v>185.90584859627302</v>
      </c>
      <c r="E61" s="13">
        <f t="shared" si="4"/>
        <v>91879.21092892444</v>
      </c>
      <c r="F61" s="16">
        <f t="shared" si="5"/>
        <v>23084.252056695866</v>
      </c>
    </row>
    <row r="62" spans="1:6" ht="12.75">
      <c r="A62" s="14">
        <f t="shared" si="0"/>
        <v>4597</v>
      </c>
      <c r="B62" s="13">
        <f t="shared" si="1"/>
        <v>636.8375740361511</v>
      </c>
      <c r="C62" s="13">
        <f t="shared" si="2"/>
        <v>450.0211650885621</v>
      </c>
      <c r="D62" s="13">
        <f t="shared" si="3"/>
        <v>186.81640894758897</v>
      </c>
      <c r="E62" s="13">
        <f t="shared" si="4"/>
        <v>91692.39451997685</v>
      </c>
      <c r="F62" s="16">
        <f t="shared" si="5"/>
        <v>23534.273221784428</v>
      </c>
    </row>
    <row r="63" spans="1:6" ht="12.75">
      <c r="A63" s="14">
        <f t="shared" si="0"/>
        <v>4628</v>
      </c>
      <c r="B63" s="13">
        <f t="shared" si="1"/>
        <v>636.8375740361511</v>
      </c>
      <c r="C63" s="13">
        <f t="shared" si="2"/>
        <v>449.10614484445824</v>
      </c>
      <c r="D63" s="13">
        <f t="shared" si="3"/>
        <v>187.73142919169283</v>
      </c>
      <c r="E63" s="13">
        <f t="shared" si="4"/>
        <v>91504.66309078515</v>
      </c>
      <c r="F63" s="16">
        <f t="shared" si="5"/>
        <v>23983.379366628888</v>
      </c>
    </row>
    <row r="64" spans="1:6" ht="12.75">
      <c r="A64" s="14">
        <f t="shared" si="0"/>
        <v>4658</v>
      </c>
      <c r="B64" s="13">
        <f t="shared" si="1"/>
        <v>636.8375740361511</v>
      </c>
      <c r="C64" s="13">
        <f t="shared" si="2"/>
        <v>448.1866428631674</v>
      </c>
      <c r="D64" s="13">
        <f t="shared" si="3"/>
        <v>188.6509311729837</v>
      </c>
      <c r="E64" s="13">
        <f t="shared" si="4"/>
        <v>91316.01215961216</v>
      </c>
      <c r="F64" s="16">
        <f t="shared" si="5"/>
        <v>24431.566009492053</v>
      </c>
    </row>
    <row r="65" spans="1:6" ht="12.75">
      <c r="A65" s="14">
        <f t="shared" si="0"/>
        <v>4689</v>
      </c>
      <c r="B65" s="13">
        <f t="shared" si="1"/>
        <v>636.8375740361511</v>
      </c>
      <c r="C65" s="13">
        <f t="shared" si="2"/>
        <v>447.26263719329734</v>
      </c>
      <c r="D65" s="13">
        <f t="shared" si="3"/>
        <v>189.57493684285373</v>
      </c>
      <c r="E65" s="13">
        <f t="shared" si="4"/>
        <v>91126.43722276931</v>
      </c>
      <c r="F65" s="16">
        <f t="shared" si="5"/>
        <v>24878.82864668535</v>
      </c>
    </row>
    <row r="66" spans="1:6" ht="12.75">
      <c r="A66" s="14">
        <f t="shared" si="0"/>
        <v>4719</v>
      </c>
      <c r="B66" s="13">
        <f t="shared" si="1"/>
        <v>636.8375740361511</v>
      </c>
      <c r="C66" s="13">
        <f t="shared" si="2"/>
        <v>446.33410577593884</v>
      </c>
      <c r="D66" s="13">
        <f t="shared" si="3"/>
        <v>190.50346826021223</v>
      </c>
      <c r="E66" s="13">
        <f t="shared" si="4"/>
        <v>90935.9337545091</v>
      </c>
      <c r="F66" s="16">
        <f t="shared" si="5"/>
        <v>25325.16275246129</v>
      </c>
    </row>
    <row r="67" spans="1:6" ht="12.75">
      <c r="A67" s="14">
        <f t="shared" si="0"/>
        <v>4750</v>
      </c>
      <c r="B67" s="13">
        <f t="shared" si="1"/>
        <v>636.8375740361511</v>
      </c>
      <c r="C67" s="13">
        <f t="shared" si="2"/>
        <v>445.40102644413884</v>
      </c>
      <c r="D67" s="13">
        <f t="shared" si="3"/>
        <v>191.43654759201223</v>
      </c>
      <c r="E67" s="13">
        <f t="shared" si="4"/>
        <v>90744.49720691709</v>
      </c>
      <c r="F67" s="16">
        <f t="shared" si="5"/>
        <v>25770.563778905427</v>
      </c>
    </row>
    <row r="68" spans="1:6" ht="12.75">
      <c r="A68" s="14">
        <f t="shared" si="0"/>
        <v>4781</v>
      </c>
      <c r="B68" s="13">
        <f t="shared" si="1"/>
        <v>636.8375740361511</v>
      </c>
      <c r="C68" s="13">
        <f t="shared" si="2"/>
        <v>444.4633769223713</v>
      </c>
      <c r="D68" s="13">
        <f t="shared" si="3"/>
        <v>192.37419711377976</v>
      </c>
      <c r="E68" s="13">
        <f t="shared" si="4"/>
        <v>90552.12300980331</v>
      </c>
      <c r="F68" s="16">
        <f t="shared" si="5"/>
        <v>26215.0271558278</v>
      </c>
    </row>
    <row r="69" spans="1:6" ht="12.75">
      <c r="A69" s="14">
        <f t="shared" si="0"/>
        <v>4809</v>
      </c>
      <c r="B69" s="13">
        <f t="shared" si="1"/>
        <v>636.8375740361511</v>
      </c>
      <c r="C69" s="13">
        <f t="shared" si="2"/>
        <v>443.5211348260053</v>
      </c>
      <c r="D69" s="13">
        <f t="shared" si="3"/>
        <v>193.31643921014575</v>
      </c>
      <c r="E69" s="13">
        <f t="shared" si="4"/>
        <v>90358.80657059317</v>
      </c>
      <c r="F69" s="16">
        <f t="shared" si="5"/>
        <v>26658.548290653805</v>
      </c>
    </row>
    <row r="70" spans="1:6" ht="12.75">
      <c r="A70" s="14">
        <f t="shared" si="0"/>
        <v>4840</v>
      </c>
      <c r="B70" s="13">
        <f t="shared" si="1"/>
        <v>636.8375740361511</v>
      </c>
      <c r="C70" s="13">
        <f t="shared" si="2"/>
        <v>442.5742776607711</v>
      </c>
      <c r="D70" s="13">
        <f t="shared" si="3"/>
        <v>194.26329637537998</v>
      </c>
      <c r="E70" s="13">
        <f t="shared" si="4"/>
        <v>90164.54327421778</v>
      </c>
      <c r="F70" s="16">
        <f t="shared" si="5"/>
        <v>27101.122568314575</v>
      </c>
    </row>
    <row r="71" spans="1:6" ht="12.75">
      <c r="A71" s="14">
        <f t="shared" si="0"/>
        <v>4870</v>
      </c>
      <c r="B71" s="13">
        <f t="shared" si="1"/>
        <v>636.8375740361511</v>
      </c>
      <c r="C71" s="13">
        <f t="shared" si="2"/>
        <v>441.6227828222224</v>
      </c>
      <c r="D71" s="13">
        <f t="shared" si="3"/>
        <v>195.21479121392866</v>
      </c>
      <c r="E71" s="13">
        <f t="shared" si="4"/>
        <v>89969.32848300385</v>
      </c>
      <c r="F71" s="16">
        <f t="shared" si="5"/>
        <v>27542.745351136797</v>
      </c>
    </row>
    <row r="72" spans="1:6" ht="12.75">
      <c r="A72" s="14">
        <f t="shared" si="0"/>
        <v>4901</v>
      </c>
      <c r="B72" s="13">
        <f t="shared" si="1"/>
        <v>636.8375740361511</v>
      </c>
      <c r="C72" s="13">
        <f t="shared" si="2"/>
        <v>440.6666275951975</v>
      </c>
      <c r="D72" s="13">
        <f t="shared" si="3"/>
        <v>196.17094644095357</v>
      </c>
      <c r="E72" s="13">
        <f t="shared" si="4"/>
        <v>89773.1575365629</v>
      </c>
      <c r="F72" s="16">
        <f t="shared" si="5"/>
        <v>27983.411978731994</v>
      </c>
    </row>
    <row r="73" spans="1:6" ht="12.75">
      <c r="A73" s="14">
        <f t="shared" si="0"/>
        <v>4931</v>
      </c>
      <c r="B73" s="13">
        <f t="shared" si="1"/>
        <v>636.8375740361511</v>
      </c>
      <c r="C73" s="13">
        <f t="shared" si="2"/>
        <v>439.7057891532765</v>
      </c>
      <c r="D73" s="13">
        <f t="shared" si="3"/>
        <v>197.13178488287457</v>
      </c>
      <c r="E73" s="13">
        <f t="shared" si="4"/>
        <v>89576.02575168002</v>
      </c>
      <c r="F73" s="16">
        <f t="shared" si="5"/>
        <v>28423.11776788527</v>
      </c>
    </row>
    <row r="74" spans="1:6" ht="12.75">
      <c r="A74" s="14">
        <f t="shared" si="0"/>
        <v>4962</v>
      </c>
      <c r="B74" s="13">
        <f t="shared" si="1"/>
        <v>636.8375740361511</v>
      </c>
      <c r="C74" s="13">
        <f t="shared" si="2"/>
        <v>438.74024455823627</v>
      </c>
      <c r="D74" s="13">
        <f t="shared" si="3"/>
        <v>198.0973294779148</v>
      </c>
      <c r="E74" s="13">
        <f t="shared" si="4"/>
        <v>89377.92842220211</v>
      </c>
      <c r="F74" s="16">
        <f t="shared" si="5"/>
        <v>28861.858012443507</v>
      </c>
    </row>
    <row r="75" spans="1:6" ht="12.75">
      <c r="A75" s="14">
        <f t="shared" si="0"/>
        <v>4993</v>
      </c>
      <c r="B75" s="13">
        <f t="shared" si="1"/>
        <v>636.8375740361511</v>
      </c>
      <c r="C75" s="13">
        <f t="shared" si="2"/>
        <v>437.76997075950345</v>
      </c>
      <c r="D75" s="13">
        <f t="shared" si="3"/>
        <v>199.06760327664762</v>
      </c>
      <c r="E75" s="13">
        <f t="shared" si="4"/>
        <v>89178.86081892546</v>
      </c>
      <c r="F75" s="16">
        <f t="shared" si="5"/>
        <v>29299.62798320301</v>
      </c>
    </row>
    <row r="76" spans="1:6" ht="12.75">
      <c r="A76" s="14">
        <f t="shared" si="0"/>
        <v>5023</v>
      </c>
      <c r="B76" s="13">
        <f t="shared" si="1"/>
        <v>636.8375740361511</v>
      </c>
      <c r="C76" s="13">
        <f t="shared" si="2"/>
        <v>436.7949445936035</v>
      </c>
      <c r="D76" s="13">
        <f t="shared" si="3"/>
        <v>200.0426294425476</v>
      </c>
      <c r="E76" s="13">
        <f t="shared" si="4"/>
        <v>88978.81818948292</v>
      </c>
      <c r="F76" s="16">
        <f t="shared" si="5"/>
        <v>29736.42292779661</v>
      </c>
    </row>
    <row r="77" spans="1:6" ht="12.75">
      <c r="A77" s="14">
        <f t="shared" si="0"/>
        <v>5054</v>
      </c>
      <c r="B77" s="13">
        <f t="shared" si="1"/>
        <v>636.8375740361511</v>
      </c>
      <c r="C77" s="13">
        <f t="shared" si="2"/>
        <v>435.81514278360805</v>
      </c>
      <c r="D77" s="13">
        <f t="shared" si="3"/>
        <v>201.02243125254302</v>
      </c>
      <c r="E77" s="13">
        <f t="shared" si="4"/>
        <v>88777.79575823038</v>
      </c>
      <c r="F77" s="16">
        <f t="shared" si="5"/>
        <v>30172.23807058022</v>
      </c>
    </row>
    <row r="78" spans="1:6" ht="12.75">
      <c r="A78" s="14">
        <f aca="true" t="shared" si="6" ref="A78:A141">DATE(YEAR(A77),MONTH(A77)+1,DAY(A77))</f>
        <v>5084</v>
      </c>
      <c r="B78" s="13">
        <f aca="true" t="shared" si="7" ref="B78:B141">$B$5</f>
        <v>636.8375740361511</v>
      </c>
      <c r="C78" s="13">
        <f aca="true" t="shared" si="8" ref="C78:C141">(($E$4/2+1)^(2/12)-1)*E77</f>
        <v>434.8305419385792</v>
      </c>
      <c r="D78" s="13">
        <f aca="true" t="shared" si="9" ref="D78:D141">B78-C78</f>
        <v>202.00703209757188</v>
      </c>
      <c r="E78" s="13">
        <f aca="true" t="shared" si="10" ref="E78:E141">E77-D78</f>
        <v>88575.78872613281</v>
      </c>
      <c r="F78" s="16">
        <f aca="true" t="shared" si="11" ref="F78:F141">$F77+$C78</f>
        <v>30607.0686125188</v>
      </c>
    </row>
    <row r="79" spans="1:6" ht="12.75">
      <c r="A79" s="14">
        <f t="shared" si="6"/>
        <v>5115</v>
      </c>
      <c r="B79" s="13">
        <f t="shared" si="7"/>
        <v>636.8375740361511</v>
      </c>
      <c r="C79" s="13">
        <f t="shared" si="8"/>
        <v>433.84111855301103</v>
      </c>
      <c r="D79" s="13">
        <f t="shared" si="9"/>
        <v>202.99645548314004</v>
      </c>
      <c r="E79" s="13">
        <f t="shared" si="10"/>
        <v>88372.79227064968</v>
      </c>
      <c r="F79" s="16">
        <f t="shared" si="11"/>
        <v>31040.90973107181</v>
      </c>
    </row>
    <row r="80" spans="1:6" ht="12.75">
      <c r="A80" s="14">
        <f t="shared" si="6"/>
        <v>5146</v>
      </c>
      <c r="B80" s="13">
        <f t="shared" si="7"/>
        <v>636.8375740361511</v>
      </c>
      <c r="C80" s="13">
        <f t="shared" si="8"/>
        <v>432.8468490062684</v>
      </c>
      <c r="D80" s="13">
        <f t="shared" si="9"/>
        <v>203.99072502988264</v>
      </c>
      <c r="E80" s="13">
        <f t="shared" si="10"/>
        <v>88168.80154561979</v>
      </c>
      <c r="F80" s="16">
        <f t="shared" si="11"/>
        <v>31473.75658007808</v>
      </c>
    </row>
    <row r="81" spans="1:6" ht="12.75">
      <c r="A81" s="14">
        <f t="shared" si="6"/>
        <v>5174</v>
      </c>
      <c r="B81" s="13">
        <f t="shared" si="7"/>
        <v>636.8375740361511</v>
      </c>
      <c r="C81" s="13">
        <f t="shared" si="8"/>
        <v>431.8477095620232</v>
      </c>
      <c r="D81" s="13">
        <f t="shared" si="9"/>
        <v>204.98986447412784</v>
      </c>
      <c r="E81" s="13">
        <f t="shared" si="10"/>
        <v>87963.81168114566</v>
      </c>
      <c r="F81" s="16">
        <f t="shared" si="11"/>
        <v>31905.6042896401</v>
      </c>
    </row>
    <row r="82" spans="1:6" ht="12.75">
      <c r="A82" s="14">
        <f t="shared" si="6"/>
        <v>5205</v>
      </c>
      <c r="B82" s="13">
        <f t="shared" si="7"/>
        <v>636.8375740361511</v>
      </c>
      <c r="C82" s="13">
        <f t="shared" si="8"/>
        <v>430.84367636768775</v>
      </c>
      <c r="D82" s="13">
        <f t="shared" si="9"/>
        <v>205.99389766846332</v>
      </c>
      <c r="E82" s="13">
        <f t="shared" si="10"/>
        <v>87757.81778347719</v>
      </c>
      <c r="F82" s="16">
        <f t="shared" si="11"/>
        <v>32336.44796600779</v>
      </c>
    </row>
    <row r="83" spans="1:6" ht="12.75">
      <c r="A83" s="14">
        <f t="shared" si="6"/>
        <v>5235</v>
      </c>
      <c r="B83" s="13">
        <f t="shared" si="7"/>
        <v>636.8375740361511</v>
      </c>
      <c r="C83" s="13">
        <f t="shared" si="8"/>
        <v>429.8347254538449</v>
      </c>
      <c r="D83" s="13">
        <f t="shared" si="9"/>
        <v>207.00284858230617</v>
      </c>
      <c r="E83" s="13">
        <f t="shared" si="10"/>
        <v>87550.81493489488</v>
      </c>
      <c r="F83" s="16">
        <f t="shared" si="11"/>
        <v>32766.282691461634</v>
      </c>
    </row>
    <row r="84" spans="1:6" ht="12.75">
      <c r="A84" s="14">
        <f t="shared" si="6"/>
        <v>5266</v>
      </c>
      <c r="B84" s="13">
        <f t="shared" si="7"/>
        <v>636.8375740361511</v>
      </c>
      <c r="C84" s="13">
        <f t="shared" si="8"/>
        <v>428.82083273367635</v>
      </c>
      <c r="D84" s="13">
        <f t="shared" si="9"/>
        <v>208.0167413024747</v>
      </c>
      <c r="E84" s="13">
        <f t="shared" si="10"/>
        <v>87342.7981935924</v>
      </c>
      <c r="F84" s="16">
        <f t="shared" si="11"/>
        <v>33195.103524195314</v>
      </c>
    </row>
    <row r="85" spans="1:6" ht="12.75">
      <c r="A85" s="14">
        <f t="shared" si="6"/>
        <v>5296</v>
      </c>
      <c r="B85" s="13">
        <f t="shared" si="7"/>
        <v>636.8375740361511</v>
      </c>
      <c r="C85" s="13">
        <f t="shared" si="8"/>
        <v>427.8019740023875</v>
      </c>
      <c r="D85" s="13">
        <f t="shared" si="9"/>
        <v>209.03560003376356</v>
      </c>
      <c r="E85" s="13">
        <f t="shared" si="10"/>
        <v>87133.76259355864</v>
      </c>
      <c r="F85" s="16">
        <f t="shared" si="11"/>
        <v>33622.9054981977</v>
      </c>
    </row>
    <row r="86" spans="1:6" ht="12.75">
      <c r="A86" s="14">
        <f t="shared" si="6"/>
        <v>5327</v>
      </c>
      <c r="B86" s="13">
        <f t="shared" si="7"/>
        <v>636.8375740361511</v>
      </c>
      <c r="C86" s="13">
        <f t="shared" si="8"/>
        <v>426.7781249366293</v>
      </c>
      <c r="D86" s="13">
        <f t="shared" si="9"/>
        <v>210.05944909952177</v>
      </c>
      <c r="E86" s="13">
        <f t="shared" si="10"/>
        <v>86923.70314445911</v>
      </c>
      <c r="F86" s="16">
        <f t="shared" si="11"/>
        <v>34049.68362313433</v>
      </c>
    </row>
    <row r="87" spans="1:6" ht="12.75">
      <c r="A87" s="14">
        <f t="shared" si="6"/>
        <v>5358</v>
      </c>
      <c r="B87" s="13">
        <f t="shared" si="7"/>
        <v>636.8375740361511</v>
      </c>
      <c r="C87" s="13">
        <f t="shared" si="8"/>
        <v>425.7492610939178</v>
      </c>
      <c r="D87" s="13">
        <f t="shared" si="9"/>
        <v>211.08831294223324</v>
      </c>
      <c r="E87" s="13">
        <f t="shared" si="10"/>
        <v>86712.61483151688</v>
      </c>
      <c r="F87" s="16">
        <f t="shared" si="11"/>
        <v>34475.43288422825</v>
      </c>
    </row>
    <row r="88" spans="1:6" ht="12.75">
      <c r="A88" s="14">
        <f t="shared" si="6"/>
        <v>5388</v>
      </c>
      <c r="B88" s="13">
        <f t="shared" si="7"/>
        <v>636.8375740361511</v>
      </c>
      <c r="C88" s="13">
        <f t="shared" si="8"/>
        <v>424.7153579120509</v>
      </c>
      <c r="D88" s="13">
        <f t="shared" si="9"/>
        <v>212.1222161241002</v>
      </c>
      <c r="E88" s="13">
        <f t="shared" si="10"/>
        <v>86500.49261539278</v>
      </c>
      <c r="F88" s="16">
        <f t="shared" si="11"/>
        <v>34900.1482421403</v>
      </c>
    </row>
    <row r="89" spans="1:6" ht="12.75">
      <c r="A89" s="14">
        <f t="shared" si="6"/>
        <v>5419</v>
      </c>
      <c r="B89" s="13">
        <f t="shared" si="7"/>
        <v>636.8375740361511</v>
      </c>
      <c r="C89" s="13">
        <f t="shared" si="8"/>
        <v>423.6763907085212</v>
      </c>
      <c r="D89" s="13">
        <f t="shared" si="9"/>
        <v>213.16118332762989</v>
      </c>
      <c r="E89" s="13">
        <f t="shared" si="10"/>
        <v>86287.33143206516</v>
      </c>
      <c r="F89" s="16">
        <f t="shared" si="11"/>
        <v>35323.82463284882</v>
      </c>
    </row>
    <row r="90" spans="1:6" ht="12.75">
      <c r="A90" s="14">
        <f t="shared" si="6"/>
        <v>5449</v>
      </c>
      <c r="B90" s="13">
        <f t="shared" si="7"/>
        <v>636.8375740361511</v>
      </c>
      <c r="C90" s="13">
        <f t="shared" si="8"/>
        <v>422.63233467992774</v>
      </c>
      <c r="D90" s="13">
        <f t="shared" si="9"/>
        <v>214.20523935622333</v>
      </c>
      <c r="E90" s="13">
        <f t="shared" si="10"/>
        <v>86073.12619270894</v>
      </c>
      <c r="F90" s="16">
        <f t="shared" si="11"/>
        <v>35746.45696752874</v>
      </c>
    </row>
    <row r="91" spans="1:6" ht="12.75">
      <c r="A91" s="14">
        <f t="shared" si="6"/>
        <v>5480</v>
      </c>
      <c r="B91" s="13">
        <f t="shared" si="7"/>
        <v>636.8375740361511</v>
      </c>
      <c r="C91" s="13">
        <f t="shared" si="8"/>
        <v>421.58316490138304</v>
      </c>
      <c r="D91" s="13">
        <f t="shared" si="9"/>
        <v>215.25440913476803</v>
      </c>
      <c r="E91" s="13">
        <f t="shared" si="10"/>
        <v>85857.87178357417</v>
      </c>
      <c r="F91" s="16">
        <f t="shared" si="11"/>
        <v>36168.04013243013</v>
      </c>
    </row>
    <row r="92" spans="1:6" ht="12.75">
      <c r="A92" s="14">
        <f t="shared" si="6"/>
        <v>5511</v>
      </c>
      <c r="B92" s="13">
        <f t="shared" si="7"/>
        <v>636.8375740361511</v>
      </c>
      <c r="C92" s="13">
        <f t="shared" si="8"/>
        <v>420.5288563259185</v>
      </c>
      <c r="D92" s="13">
        <f t="shared" si="9"/>
        <v>216.30871771023254</v>
      </c>
      <c r="E92" s="13">
        <f t="shared" si="10"/>
        <v>85641.56306586394</v>
      </c>
      <c r="F92" s="16">
        <f t="shared" si="11"/>
        <v>36588.568988756044</v>
      </c>
    </row>
    <row r="93" spans="1:6" ht="12.75">
      <c r="A93" s="14">
        <f t="shared" si="6"/>
        <v>5539</v>
      </c>
      <c r="B93" s="13">
        <f t="shared" si="7"/>
        <v>636.8375740361511</v>
      </c>
      <c r="C93" s="13">
        <f t="shared" si="8"/>
        <v>419.4693837838865</v>
      </c>
      <c r="D93" s="13">
        <f t="shared" si="9"/>
        <v>217.36819025226458</v>
      </c>
      <c r="E93" s="13">
        <f t="shared" si="10"/>
        <v>85424.19487561168</v>
      </c>
      <c r="F93" s="16">
        <f t="shared" si="11"/>
        <v>37008.03837253993</v>
      </c>
    </row>
    <row r="94" spans="1:6" ht="12.75">
      <c r="A94" s="14">
        <f t="shared" si="6"/>
        <v>5570</v>
      </c>
      <c r="B94" s="13">
        <f t="shared" si="7"/>
        <v>636.8375740361511</v>
      </c>
      <c r="C94" s="13">
        <f t="shared" si="8"/>
        <v>418.4047219823589</v>
      </c>
      <c r="D94" s="13">
        <f t="shared" si="9"/>
        <v>218.43285205379215</v>
      </c>
      <c r="E94" s="13">
        <f t="shared" si="10"/>
        <v>85205.76202355788</v>
      </c>
      <c r="F94" s="16">
        <f t="shared" si="11"/>
        <v>37426.44309452229</v>
      </c>
    </row>
    <row r="95" spans="1:6" ht="12.75">
      <c r="A95" s="14">
        <f t="shared" si="6"/>
        <v>5600</v>
      </c>
      <c r="B95" s="13">
        <f t="shared" si="7"/>
        <v>636.8375740361511</v>
      </c>
      <c r="C95" s="13">
        <f t="shared" si="8"/>
        <v>417.33484550452425</v>
      </c>
      <c r="D95" s="13">
        <f t="shared" si="9"/>
        <v>219.50272853162681</v>
      </c>
      <c r="E95" s="13">
        <f t="shared" si="10"/>
        <v>84986.25929502625</v>
      </c>
      <c r="F95" s="16">
        <f t="shared" si="11"/>
        <v>37843.77794002682</v>
      </c>
    </row>
    <row r="96" spans="1:6" ht="12.75">
      <c r="A96" s="14">
        <f t="shared" si="6"/>
        <v>5631</v>
      </c>
      <c r="B96" s="13">
        <f t="shared" si="7"/>
        <v>636.8375740361511</v>
      </c>
      <c r="C96" s="13">
        <f t="shared" si="8"/>
        <v>416.25972880908006</v>
      </c>
      <c r="D96" s="13">
        <f t="shared" si="9"/>
        <v>220.577845227071</v>
      </c>
      <c r="E96" s="13">
        <f t="shared" si="10"/>
        <v>84765.68144979917</v>
      </c>
      <c r="F96" s="16">
        <f t="shared" si="11"/>
        <v>38260.037668835896</v>
      </c>
    </row>
    <row r="97" spans="1:6" ht="12.75">
      <c r="A97" s="14">
        <f t="shared" si="6"/>
        <v>5661</v>
      </c>
      <c r="B97" s="13">
        <f t="shared" si="7"/>
        <v>636.8375740361511</v>
      </c>
      <c r="C97" s="13">
        <f t="shared" si="8"/>
        <v>415.17934622962366</v>
      </c>
      <c r="D97" s="13">
        <f t="shared" si="9"/>
        <v>221.6582278065274</v>
      </c>
      <c r="E97" s="13">
        <f t="shared" si="10"/>
        <v>84544.02322199264</v>
      </c>
      <c r="F97" s="16">
        <f t="shared" si="11"/>
        <v>38675.21701506552</v>
      </c>
    </row>
    <row r="98" spans="1:6" ht="12.75">
      <c r="A98" s="14">
        <f t="shared" si="6"/>
        <v>5692</v>
      </c>
      <c r="B98" s="13">
        <f t="shared" si="7"/>
        <v>636.8375740361511</v>
      </c>
      <c r="C98" s="13">
        <f t="shared" si="8"/>
        <v>414.093671974039</v>
      </c>
      <c r="D98" s="13">
        <f t="shared" si="9"/>
        <v>222.74390206211206</v>
      </c>
      <c r="E98" s="13">
        <f t="shared" si="10"/>
        <v>84321.27931993053</v>
      </c>
      <c r="F98" s="16">
        <f t="shared" si="11"/>
        <v>39089.310687039564</v>
      </c>
    </row>
    <row r="99" spans="1:6" ht="12.75">
      <c r="A99" s="14">
        <f t="shared" si="6"/>
        <v>5723</v>
      </c>
      <c r="B99" s="13">
        <f t="shared" si="7"/>
        <v>636.8375740361511</v>
      </c>
      <c r="C99" s="13">
        <f t="shared" si="8"/>
        <v>413.0026801238815</v>
      </c>
      <c r="D99" s="13">
        <f t="shared" si="9"/>
        <v>223.8348939122696</v>
      </c>
      <c r="E99" s="13">
        <f t="shared" si="10"/>
        <v>84097.44442601826</v>
      </c>
      <c r="F99" s="16">
        <f t="shared" si="11"/>
        <v>39502.31336716344</v>
      </c>
    </row>
    <row r="100" spans="1:6" ht="12.75">
      <c r="A100" s="14">
        <f t="shared" si="6"/>
        <v>5753</v>
      </c>
      <c r="B100" s="13">
        <f t="shared" si="7"/>
        <v>636.8375740361511</v>
      </c>
      <c r="C100" s="13">
        <f t="shared" si="8"/>
        <v>411.9063446337585</v>
      </c>
      <c r="D100" s="13">
        <f t="shared" si="9"/>
        <v>224.93122940239255</v>
      </c>
      <c r="E100" s="13">
        <f t="shared" si="10"/>
        <v>83872.51319661587</v>
      </c>
      <c r="F100" s="16">
        <f t="shared" si="11"/>
        <v>39914.2197117972</v>
      </c>
    </row>
    <row r="101" spans="1:6" ht="12.75">
      <c r="A101" s="14">
        <f t="shared" si="6"/>
        <v>5784</v>
      </c>
      <c r="B101" s="13">
        <f t="shared" si="7"/>
        <v>636.8375740361511</v>
      </c>
      <c r="C101" s="13">
        <f t="shared" si="8"/>
        <v>410.80463933070826</v>
      </c>
      <c r="D101" s="13">
        <f t="shared" si="9"/>
        <v>226.0329347054428</v>
      </c>
      <c r="E101" s="13">
        <f t="shared" si="10"/>
        <v>83646.48026191043</v>
      </c>
      <c r="F101" s="16">
        <f t="shared" si="11"/>
        <v>40325.02435112791</v>
      </c>
    </row>
    <row r="102" spans="1:6" ht="12.75">
      <c r="A102" s="14">
        <f t="shared" si="6"/>
        <v>5814</v>
      </c>
      <c r="B102" s="13">
        <f t="shared" si="7"/>
        <v>636.8375740361511</v>
      </c>
      <c r="C102" s="13">
        <f t="shared" si="8"/>
        <v>409.6975379135747</v>
      </c>
      <c r="D102" s="13">
        <f t="shared" si="9"/>
        <v>227.14003612257636</v>
      </c>
      <c r="E102" s="13">
        <f t="shared" si="10"/>
        <v>83419.34022578785</v>
      </c>
      <c r="F102" s="16">
        <f t="shared" si="11"/>
        <v>40734.72188904149</v>
      </c>
    </row>
    <row r="103" spans="1:6" ht="12.75">
      <c r="A103" s="14">
        <f t="shared" si="6"/>
        <v>5845</v>
      </c>
      <c r="B103" s="13">
        <f t="shared" si="7"/>
        <v>636.8375740361511</v>
      </c>
      <c r="C103" s="13">
        <f t="shared" si="8"/>
        <v>408.5850139523794</v>
      </c>
      <c r="D103" s="13">
        <f t="shared" si="9"/>
        <v>228.25256008377164</v>
      </c>
      <c r="E103" s="13">
        <f t="shared" si="10"/>
        <v>83191.08766570408</v>
      </c>
      <c r="F103" s="16">
        <f t="shared" si="11"/>
        <v>41143.30690299387</v>
      </c>
    </row>
    <row r="104" spans="1:6" ht="12.75">
      <c r="A104" s="14">
        <f t="shared" si="6"/>
        <v>5876</v>
      </c>
      <c r="B104" s="13">
        <f t="shared" si="7"/>
        <v>636.8375740361511</v>
      </c>
      <c r="C104" s="13">
        <f t="shared" si="8"/>
        <v>407.4670408876912</v>
      </c>
      <c r="D104" s="13">
        <f t="shared" si="9"/>
        <v>229.37053314845986</v>
      </c>
      <c r="E104" s="13">
        <f t="shared" si="10"/>
        <v>82961.71713255561</v>
      </c>
      <c r="F104" s="16">
        <f t="shared" si="11"/>
        <v>41550.77394388156</v>
      </c>
    </row>
    <row r="105" spans="1:6" ht="12.75">
      <c r="A105" s="14">
        <f t="shared" si="6"/>
        <v>5905</v>
      </c>
      <c r="B105" s="13">
        <f t="shared" si="7"/>
        <v>636.8375740361511</v>
      </c>
      <c r="C105" s="13">
        <f t="shared" si="8"/>
        <v>406.34359202999144</v>
      </c>
      <c r="D105" s="13">
        <f t="shared" si="9"/>
        <v>230.49398200615963</v>
      </c>
      <c r="E105" s="13">
        <f t="shared" si="10"/>
        <v>82731.22315054946</v>
      </c>
      <c r="F105" s="16">
        <f t="shared" si="11"/>
        <v>41957.11753591155</v>
      </c>
    </row>
    <row r="106" spans="1:6" ht="12.75">
      <c r="A106" s="14">
        <f t="shared" si="6"/>
        <v>5936</v>
      </c>
      <c r="B106" s="13">
        <f t="shared" si="7"/>
        <v>636.8375740361511</v>
      </c>
      <c r="C106" s="13">
        <f t="shared" si="8"/>
        <v>405.2146405590373</v>
      </c>
      <c r="D106" s="13">
        <f t="shared" si="9"/>
        <v>231.62293347711375</v>
      </c>
      <c r="E106" s="13">
        <f t="shared" si="10"/>
        <v>82499.60021707234</v>
      </c>
      <c r="F106" s="16">
        <f t="shared" si="11"/>
        <v>42362.33217647059</v>
      </c>
    </row>
    <row r="107" spans="1:6" ht="12.75">
      <c r="A107" s="14">
        <f t="shared" si="6"/>
        <v>5966</v>
      </c>
      <c r="B107" s="13">
        <f t="shared" si="7"/>
        <v>636.8375740361511</v>
      </c>
      <c r="C107" s="13">
        <f t="shared" si="8"/>
        <v>404.0801595232213</v>
      </c>
      <c r="D107" s="13">
        <f t="shared" si="9"/>
        <v>232.75741451292976</v>
      </c>
      <c r="E107" s="13">
        <f t="shared" si="10"/>
        <v>82266.8428025594</v>
      </c>
      <c r="F107" s="16">
        <f t="shared" si="11"/>
        <v>42766.41233599381</v>
      </c>
    </row>
    <row r="108" spans="1:6" ht="12.75">
      <c r="A108" s="14">
        <f t="shared" si="6"/>
        <v>5997</v>
      </c>
      <c r="B108" s="13">
        <f t="shared" si="7"/>
        <v>636.8375740361511</v>
      </c>
      <c r="C108" s="13">
        <f t="shared" si="8"/>
        <v>402.94012183892795</v>
      </c>
      <c r="D108" s="13">
        <f t="shared" si="9"/>
        <v>233.89745219722312</v>
      </c>
      <c r="E108" s="13">
        <f t="shared" si="10"/>
        <v>82032.94535036218</v>
      </c>
      <c r="F108" s="16">
        <f t="shared" si="11"/>
        <v>43169.352457832734</v>
      </c>
    </row>
    <row r="109" spans="1:6" ht="12.75">
      <c r="A109" s="14">
        <f t="shared" si="6"/>
        <v>6027</v>
      </c>
      <c r="B109" s="13">
        <f t="shared" si="7"/>
        <v>636.8375740361511</v>
      </c>
      <c r="C109" s="13">
        <f t="shared" si="8"/>
        <v>401.79450028988714</v>
      </c>
      <c r="D109" s="13">
        <f t="shared" si="9"/>
        <v>235.04307374626393</v>
      </c>
      <c r="E109" s="13">
        <f t="shared" si="10"/>
        <v>81797.90227661592</v>
      </c>
      <c r="F109" s="16">
        <f t="shared" si="11"/>
        <v>43571.14695812262</v>
      </c>
    </row>
    <row r="110" spans="1:6" ht="12.75">
      <c r="A110" s="14">
        <f t="shared" si="6"/>
        <v>6058</v>
      </c>
      <c r="B110" s="13">
        <f t="shared" si="7"/>
        <v>636.8375740361511</v>
      </c>
      <c r="C110" s="13">
        <f t="shared" si="8"/>
        <v>400.6432675265244</v>
      </c>
      <c r="D110" s="13">
        <f t="shared" si="9"/>
        <v>236.19430650962664</v>
      </c>
      <c r="E110" s="13">
        <f t="shared" si="10"/>
        <v>81561.70797010629</v>
      </c>
      <c r="F110" s="16">
        <f t="shared" si="11"/>
        <v>43971.79022564914</v>
      </c>
    </row>
    <row r="111" spans="1:6" ht="12.75">
      <c r="A111" s="14">
        <f t="shared" si="6"/>
        <v>6089</v>
      </c>
      <c r="B111" s="13">
        <f t="shared" si="7"/>
        <v>636.8375740361511</v>
      </c>
      <c r="C111" s="13">
        <f t="shared" si="8"/>
        <v>399.4863960653081</v>
      </c>
      <c r="D111" s="13">
        <f t="shared" si="9"/>
        <v>237.35117797084297</v>
      </c>
      <c r="E111" s="13">
        <f t="shared" si="10"/>
        <v>81324.35679213544</v>
      </c>
      <c r="F111" s="16">
        <f t="shared" si="11"/>
        <v>44371.27662171445</v>
      </c>
    </row>
    <row r="112" spans="1:6" ht="12.75">
      <c r="A112" s="14">
        <f t="shared" si="6"/>
        <v>6119</v>
      </c>
      <c r="B112" s="13">
        <f t="shared" si="7"/>
        <v>636.8375740361511</v>
      </c>
      <c r="C112" s="13">
        <f t="shared" si="8"/>
        <v>398.32385828809305</v>
      </c>
      <c r="D112" s="13">
        <f t="shared" si="9"/>
        <v>238.51371574805802</v>
      </c>
      <c r="E112" s="13">
        <f t="shared" si="10"/>
        <v>81085.84307638738</v>
      </c>
      <c r="F112" s="16">
        <f t="shared" si="11"/>
        <v>44769.60048000255</v>
      </c>
    </row>
    <row r="113" spans="1:6" ht="12.75">
      <c r="A113" s="14">
        <f t="shared" si="6"/>
        <v>6150</v>
      </c>
      <c r="B113" s="13">
        <f t="shared" si="7"/>
        <v>636.8375740361511</v>
      </c>
      <c r="C113" s="13">
        <f t="shared" si="8"/>
        <v>397.15562644146155</v>
      </c>
      <c r="D113" s="13">
        <f t="shared" si="9"/>
        <v>239.68194759468952</v>
      </c>
      <c r="E113" s="13">
        <f t="shared" si="10"/>
        <v>80846.1611287927</v>
      </c>
      <c r="F113" s="16">
        <f t="shared" si="11"/>
        <v>45166.75610644401</v>
      </c>
    </row>
    <row r="114" spans="1:6" ht="12.75">
      <c r="A114" s="14">
        <f t="shared" si="6"/>
        <v>6180</v>
      </c>
      <c r="B114" s="13">
        <f t="shared" si="7"/>
        <v>636.8375740361511</v>
      </c>
      <c r="C114" s="13">
        <f t="shared" si="8"/>
        <v>395.9816726360605</v>
      </c>
      <c r="D114" s="13">
        <f t="shared" si="9"/>
        <v>240.85590140009054</v>
      </c>
      <c r="E114" s="13">
        <f t="shared" si="10"/>
        <v>80605.3052273926</v>
      </c>
      <c r="F114" s="16">
        <f t="shared" si="11"/>
        <v>45562.73777908007</v>
      </c>
    </row>
    <row r="115" spans="1:6" ht="12.75">
      <c r="A115" s="14">
        <f t="shared" si="6"/>
        <v>6211</v>
      </c>
      <c r="B115" s="13">
        <f t="shared" si="7"/>
        <v>636.8375740361511</v>
      </c>
      <c r="C115" s="13">
        <f t="shared" si="8"/>
        <v>394.80196884593573</v>
      </c>
      <c r="D115" s="13">
        <f t="shared" si="9"/>
        <v>242.03560519021534</v>
      </c>
      <c r="E115" s="13">
        <f t="shared" si="10"/>
        <v>80363.26962220238</v>
      </c>
      <c r="F115" s="16">
        <f t="shared" si="11"/>
        <v>45957.53974792601</v>
      </c>
    </row>
    <row r="116" spans="1:6" ht="12.75">
      <c r="A116" s="14">
        <f t="shared" si="6"/>
        <v>6242</v>
      </c>
      <c r="B116" s="13">
        <f t="shared" si="7"/>
        <v>636.8375740361511</v>
      </c>
      <c r="C116" s="13">
        <f t="shared" si="8"/>
        <v>393.61648690786296</v>
      </c>
      <c r="D116" s="13">
        <f t="shared" si="9"/>
        <v>243.2210871282881</v>
      </c>
      <c r="E116" s="13">
        <f t="shared" si="10"/>
        <v>80120.0485350741</v>
      </c>
      <c r="F116" s="16">
        <f t="shared" si="11"/>
        <v>46351.15623483387</v>
      </c>
    </row>
    <row r="117" spans="1:6" ht="12.75">
      <c r="A117" s="14">
        <f t="shared" si="6"/>
        <v>6270</v>
      </c>
      <c r="B117" s="13">
        <f t="shared" si="7"/>
        <v>636.8375740361511</v>
      </c>
      <c r="C117" s="13">
        <f t="shared" si="8"/>
        <v>392.42519852067545</v>
      </c>
      <c r="D117" s="13">
        <f t="shared" si="9"/>
        <v>244.41237551547562</v>
      </c>
      <c r="E117" s="13">
        <f t="shared" si="10"/>
        <v>79875.63615955862</v>
      </c>
      <c r="F117" s="16">
        <f t="shared" si="11"/>
        <v>46743.58143335454</v>
      </c>
    </row>
    <row r="118" spans="1:6" ht="12.75">
      <c r="A118" s="14">
        <f t="shared" si="6"/>
        <v>6301</v>
      </c>
      <c r="B118" s="13">
        <f t="shared" si="7"/>
        <v>636.8375740361511</v>
      </c>
      <c r="C118" s="13">
        <f t="shared" si="8"/>
        <v>391.2280752445883</v>
      </c>
      <c r="D118" s="13">
        <f t="shared" si="9"/>
        <v>245.60949879156277</v>
      </c>
      <c r="E118" s="13">
        <f t="shared" si="10"/>
        <v>79630.02666076706</v>
      </c>
      <c r="F118" s="16">
        <f t="shared" si="11"/>
        <v>47134.80950859913</v>
      </c>
    </row>
    <row r="119" spans="1:6" ht="12.75">
      <c r="A119" s="14">
        <f t="shared" si="6"/>
        <v>6331</v>
      </c>
      <c r="B119" s="13">
        <f t="shared" si="7"/>
        <v>636.8375740361511</v>
      </c>
      <c r="C119" s="13">
        <f t="shared" si="8"/>
        <v>390.02508850051953</v>
      </c>
      <c r="D119" s="13">
        <f t="shared" si="9"/>
        <v>246.81248553563154</v>
      </c>
      <c r="E119" s="13">
        <f t="shared" si="10"/>
        <v>79383.21417523143</v>
      </c>
      <c r="F119" s="16">
        <f t="shared" si="11"/>
        <v>47524.83459709965</v>
      </c>
    </row>
    <row r="120" spans="1:6" ht="12.75">
      <c r="A120" s="14">
        <f t="shared" si="6"/>
        <v>6362</v>
      </c>
      <c r="B120" s="13">
        <f t="shared" si="7"/>
        <v>636.8375740361511</v>
      </c>
      <c r="C120" s="13">
        <f t="shared" si="8"/>
        <v>388.8162095694078</v>
      </c>
      <c r="D120" s="13">
        <f t="shared" si="9"/>
        <v>248.02136446674325</v>
      </c>
      <c r="E120" s="13">
        <f t="shared" si="10"/>
        <v>79135.1928107647</v>
      </c>
      <c r="F120" s="16">
        <f t="shared" si="11"/>
        <v>47913.65080666906</v>
      </c>
    </row>
    <row r="121" spans="1:6" ht="12.75">
      <c r="A121" s="14">
        <f t="shared" si="6"/>
        <v>6392</v>
      </c>
      <c r="B121" s="13">
        <f t="shared" si="7"/>
        <v>636.8375740361511</v>
      </c>
      <c r="C121" s="13">
        <f t="shared" si="8"/>
        <v>387.6014095915269</v>
      </c>
      <c r="D121" s="13">
        <f t="shared" si="9"/>
        <v>249.2361644446242</v>
      </c>
      <c r="E121" s="13">
        <f t="shared" si="10"/>
        <v>78885.95664632008</v>
      </c>
      <c r="F121" s="16">
        <f t="shared" si="11"/>
        <v>48301.25221626058</v>
      </c>
    </row>
    <row r="122" spans="1:6" ht="12.75">
      <c r="A122" s="14">
        <f t="shared" si="6"/>
        <v>6423</v>
      </c>
      <c r="B122" s="13">
        <f t="shared" si="7"/>
        <v>636.8375740361511</v>
      </c>
      <c r="C122" s="13">
        <f t="shared" si="8"/>
        <v>386.38065956579646</v>
      </c>
      <c r="D122" s="13">
        <f t="shared" si="9"/>
        <v>250.4569144703546</v>
      </c>
      <c r="E122" s="13">
        <f t="shared" si="10"/>
        <v>78635.49973184972</v>
      </c>
      <c r="F122" s="16">
        <f t="shared" si="11"/>
        <v>48687.63287582638</v>
      </c>
    </row>
    <row r="123" spans="1:6" ht="12.75">
      <c r="A123" s="14">
        <f t="shared" si="6"/>
        <v>6454</v>
      </c>
      <c r="B123" s="13">
        <f t="shared" si="7"/>
        <v>636.8375740361511</v>
      </c>
      <c r="C123" s="13">
        <f t="shared" si="8"/>
        <v>385.1539303490901</v>
      </c>
      <c r="D123" s="13">
        <f t="shared" si="9"/>
        <v>251.68364368706096</v>
      </c>
      <c r="E123" s="13">
        <f t="shared" si="10"/>
        <v>78383.81608816265</v>
      </c>
      <c r="F123" s="16">
        <f t="shared" si="11"/>
        <v>49072.78680617547</v>
      </c>
    </row>
    <row r="124" spans="1:6" ht="12.75">
      <c r="A124" s="14">
        <f t="shared" si="6"/>
        <v>6484</v>
      </c>
      <c r="B124" s="13">
        <f t="shared" si="7"/>
        <v>636.8375740361511</v>
      </c>
      <c r="C124" s="13">
        <f t="shared" si="8"/>
        <v>383.92119265553936</v>
      </c>
      <c r="D124" s="13">
        <f t="shared" si="9"/>
        <v>252.9163813806117</v>
      </c>
      <c r="E124" s="13">
        <f t="shared" si="10"/>
        <v>78130.89970678205</v>
      </c>
      <c r="F124" s="16">
        <f t="shared" si="11"/>
        <v>49456.70799883101</v>
      </c>
    </row>
    <row r="125" spans="1:6" ht="12.75">
      <c r="A125" s="14">
        <f t="shared" si="6"/>
        <v>6515</v>
      </c>
      <c r="B125" s="13">
        <f t="shared" si="7"/>
        <v>636.8375740361511</v>
      </c>
      <c r="C125" s="13">
        <f t="shared" si="8"/>
        <v>382.68241705583455</v>
      </c>
      <c r="D125" s="13">
        <f t="shared" si="9"/>
        <v>254.15515698031652</v>
      </c>
      <c r="E125" s="13">
        <f t="shared" si="10"/>
        <v>77876.74454980173</v>
      </c>
      <c r="F125" s="16">
        <f t="shared" si="11"/>
        <v>49839.39041588684</v>
      </c>
    </row>
    <row r="126" spans="1:6" ht="12.75">
      <c r="A126" s="14">
        <f t="shared" si="6"/>
        <v>6545</v>
      </c>
      <c r="B126" s="13">
        <f t="shared" si="7"/>
        <v>636.8375740361511</v>
      </c>
      <c r="C126" s="13">
        <f t="shared" si="8"/>
        <v>381.43757397652223</v>
      </c>
      <c r="D126" s="13">
        <f t="shared" si="9"/>
        <v>255.40000005962884</v>
      </c>
      <c r="E126" s="13">
        <f t="shared" si="10"/>
        <v>77621.3445497421</v>
      </c>
      <c r="F126" s="16">
        <f t="shared" si="11"/>
        <v>50220.82798986336</v>
      </c>
    </row>
    <row r="127" spans="1:6" ht="12.75">
      <c r="A127" s="14">
        <f t="shared" si="6"/>
        <v>6576</v>
      </c>
      <c r="B127" s="13">
        <f t="shared" si="7"/>
        <v>636.8375740361511</v>
      </c>
      <c r="C127" s="13">
        <f t="shared" si="8"/>
        <v>380.1866336992993</v>
      </c>
      <c r="D127" s="13">
        <f t="shared" si="9"/>
        <v>256.65094033685176</v>
      </c>
      <c r="E127" s="13">
        <f t="shared" si="10"/>
        <v>77364.69360940525</v>
      </c>
      <c r="F127" s="16">
        <f t="shared" si="11"/>
        <v>50601.01462356266</v>
      </c>
    </row>
    <row r="128" spans="1:6" ht="12.75">
      <c r="A128" s="14">
        <f t="shared" si="6"/>
        <v>6607</v>
      </c>
      <c r="B128" s="13">
        <f t="shared" si="7"/>
        <v>636.8375740361511</v>
      </c>
      <c r="C128" s="13">
        <f t="shared" si="8"/>
        <v>378.9295663603034</v>
      </c>
      <c r="D128" s="13">
        <f t="shared" si="9"/>
        <v>257.90800767584767</v>
      </c>
      <c r="E128" s="13">
        <f t="shared" si="10"/>
        <v>77106.7856017294</v>
      </c>
      <c r="F128" s="16">
        <f t="shared" si="11"/>
        <v>50979.944189922964</v>
      </c>
    </row>
    <row r="129" spans="1:6" ht="12.75">
      <c r="A129" s="14">
        <f t="shared" si="6"/>
        <v>6635</v>
      </c>
      <c r="B129" s="13">
        <f t="shared" si="7"/>
        <v>636.8375740361511</v>
      </c>
      <c r="C129" s="13">
        <f t="shared" si="8"/>
        <v>377.6663419494</v>
      </c>
      <c r="D129" s="13">
        <f t="shared" si="9"/>
        <v>259.17123208675105</v>
      </c>
      <c r="E129" s="13">
        <f t="shared" si="10"/>
        <v>76847.61436964264</v>
      </c>
      <c r="F129" s="16">
        <f t="shared" si="11"/>
        <v>51357.610531872364</v>
      </c>
    </row>
    <row r="130" spans="1:6" ht="12.75">
      <c r="A130" s="14">
        <f t="shared" si="6"/>
        <v>6666</v>
      </c>
      <c r="B130" s="13">
        <f t="shared" si="7"/>
        <v>636.8375740361511</v>
      </c>
      <c r="C130" s="13">
        <f t="shared" si="8"/>
        <v>376.39693030946614</v>
      </c>
      <c r="D130" s="13">
        <f t="shared" si="9"/>
        <v>260.4406437266849</v>
      </c>
      <c r="E130" s="13">
        <f t="shared" si="10"/>
        <v>76587.17372591596</v>
      </c>
      <c r="F130" s="16">
        <f t="shared" si="11"/>
        <v>51734.00746218183</v>
      </c>
    </row>
    <row r="131" spans="1:6" ht="12.75">
      <c r="A131" s="14">
        <f t="shared" si="6"/>
        <v>6696</v>
      </c>
      <c r="B131" s="13">
        <f t="shared" si="7"/>
        <v>636.8375740361511</v>
      </c>
      <c r="C131" s="13">
        <f t="shared" si="8"/>
        <v>375.12130113567</v>
      </c>
      <c r="D131" s="13">
        <f t="shared" si="9"/>
        <v>261.71627290048104</v>
      </c>
      <c r="E131" s="13">
        <f t="shared" si="10"/>
        <v>76325.45745301548</v>
      </c>
      <c r="F131" s="16">
        <f t="shared" si="11"/>
        <v>52109.128763317494</v>
      </c>
    </row>
    <row r="132" spans="1:6" ht="12.75">
      <c r="A132" s="14">
        <f t="shared" si="6"/>
        <v>6727</v>
      </c>
      <c r="B132" s="13">
        <f t="shared" si="7"/>
        <v>636.8375740361511</v>
      </c>
      <c r="C132" s="13">
        <f t="shared" si="8"/>
        <v>373.83942397474823</v>
      </c>
      <c r="D132" s="13">
        <f t="shared" si="9"/>
        <v>262.99815006140284</v>
      </c>
      <c r="E132" s="13">
        <f t="shared" si="10"/>
        <v>76062.45930295407</v>
      </c>
      <c r="F132" s="16">
        <f t="shared" si="11"/>
        <v>52482.968187292245</v>
      </c>
    </row>
    <row r="133" spans="1:6" ht="12.75">
      <c r="A133" s="14">
        <f t="shared" si="6"/>
        <v>6757</v>
      </c>
      <c r="B133" s="13">
        <f t="shared" si="7"/>
        <v>636.8375740361511</v>
      </c>
      <c r="C133" s="13">
        <f t="shared" si="8"/>
        <v>372.55126822427786</v>
      </c>
      <c r="D133" s="13">
        <f t="shared" si="9"/>
        <v>264.2863058118732</v>
      </c>
      <c r="E133" s="13">
        <f t="shared" si="10"/>
        <v>75798.1729971422</v>
      </c>
      <c r="F133" s="16">
        <f t="shared" si="11"/>
        <v>52855.51945551652</v>
      </c>
    </row>
    <row r="134" spans="1:6" ht="12.75">
      <c r="A134" s="14">
        <f t="shared" si="6"/>
        <v>6788</v>
      </c>
      <c r="B134" s="13">
        <f t="shared" si="7"/>
        <v>636.8375740361511</v>
      </c>
      <c r="C134" s="13">
        <f t="shared" si="8"/>
        <v>371.25680313194687</v>
      </c>
      <c r="D134" s="13">
        <f t="shared" si="9"/>
        <v>265.5807709042042</v>
      </c>
      <c r="E134" s="13">
        <f t="shared" si="10"/>
        <v>75532.592226238</v>
      </c>
      <c r="F134" s="16">
        <f t="shared" si="11"/>
        <v>53226.77625864847</v>
      </c>
    </row>
    <row r="135" spans="1:6" ht="12.75">
      <c r="A135" s="14">
        <f t="shared" si="6"/>
        <v>6819</v>
      </c>
      <c r="B135" s="13">
        <f t="shared" si="7"/>
        <v>636.8375740361511</v>
      </c>
      <c r="C135" s="13">
        <f t="shared" si="8"/>
        <v>369.95599779481915</v>
      </c>
      <c r="D135" s="13">
        <f t="shared" si="9"/>
        <v>266.8815762413319</v>
      </c>
      <c r="E135" s="13">
        <f t="shared" si="10"/>
        <v>75265.71064999668</v>
      </c>
      <c r="F135" s="16">
        <f t="shared" si="11"/>
        <v>53596.73225644328</v>
      </c>
    </row>
    <row r="136" spans="1:6" ht="12.75">
      <c r="A136" s="14">
        <f t="shared" si="6"/>
        <v>6849</v>
      </c>
      <c r="B136" s="13">
        <f t="shared" si="7"/>
        <v>636.8375740361511</v>
      </c>
      <c r="C136" s="13">
        <f t="shared" si="8"/>
        <v>368.6488211585973</v>
      </c>
      <c r="D136" s="13">
        <f t="shared" si="9"/>
        <v>268.1887528775538</v>
      </c>
      <c r="E136" s="13">
        <f t="shared" si="10"/>
        <v>74997.52189711912</v>
      </c>
      <c r="F136" s="16">
        <f t="shared" si="11"/>
        <v>53965.38107760188</v>
      </c>
    </row>
    <row r="137" spans="1:6" ht="12.75">
      <c r="A137" s="14">
        <f t="shared" si="6"/>
        <v>6880</v>
      </c>
      <c r="B137" s="13">
        <f t="shared" si="7"/>
        <v>636.8375740361511</v>
      </c>
      <c r="C137" s="13">
        <f t="shared" si="8"/>
        <v>367.3352420168808</v>
      </c>
      <c r="D137" s="13">
        <f t="shared" si="9"/>
        <v>269.5023320192703</v>
      </c>
      <c r="E137" s="13">
        <f t="shared" si="10"/>
        <v>74728.01956509985</v>
      </c>
      <c r="F137" s="16">
        <f t="shared" si="11"/>
        <v>54332.71631961876</v>
      </c>
    </row>
    <row r="138" spans="1:6" ht="12.75">
      <c r="A138" s="14">
        <f t="shared" si="6"/>
        <v>6910</v>
      </c>
      <c r="B138" s="13">
        <f t="shared" si="7"/>
        <v>636.8375740361511</v>
      </c>
      <c r="C138" s="13">
        <f t="shared" si="8"/>
        <v>366.0152290104215</v>
      </c>
      <c r="D138" s="13">
        <f t="shared" si="9"/>
        <v>270.8223450257296</v>
      </c>
      <c r="E138" s="13">
        <f t="shared" si="10"/>
        <v>74457.19722007411</v>
      </c>
      <c r="F138" s="16">
        <f t="shared" si="11"/>
        <v>54698.731548629185</v>
      </c>
    </row>
    <row r="139" spans="1:6" ht="12.75">
      <c r="A139" s="14">
        <f t="shared" si="6"/>
        <v>6941</v>
      </c>
      <c r="B139" s="13">
        <f t="shared" si="7"/>
        <v>636.8375740361511</v>
      </c>
      <c r="C139" s="13">
        <f t="shared" si="8"/>
        <v>364.68875062637466</v>
      </c>
      <c r="D139" s="13">
        <f t="shared" si="9"/>
        <v>272.1488234097764</v>
      </c>
      <c r="E139" s="13">
        <f t="shared" si="10"/>
        <v>74185.04839666434</v>
      </c>
      <c r="F139" s="16">
        <f t="shared" si="11"/>
        <v>55063.42029925556</v>
      </c>
    </row>
    <row r="140" spans="1:6" ht="12.75">
      <c r="A140" s="14">
        <f t="shared" si="6"/>
        <v>6972</v>
      </c>
      <c r="B140" s="13">
        <f t="shared" si="7"/>
        <v>636.8375740361511</v>
      </c>
      <c r="C140" s="13">
        <f t="shared" si="8"/>
        <v>363.3557751975468</v>
      </c>
      <c r="D140" s="13">
        <f t="shared" si="9"/>
        <v>273.4817988386043</v>
      </c>
      <c r="E140" s="13">
        <f t="shared" si="10"/>
        <v>73911.56659782573</v>
      </c>
      <c r="F140" s="16">
        <f t="shared" si="11"/>
        <v>55426.776074453104</v>
      </c>
    </row>
    <row r="141" spans="1:6" ht="12.75">
      <c r="A141" s="14">
        <f t="shared" si="6"/>
        <v>7000</v>
      </c>
      <c r="B141" s="13">
        <f t="shared" si="7"/>
        <v>636.8375740361511</v>
      </c>
      <c r="C141" s="13">
        <f t="shared" si="8"/>
        <v>362.0162709016395</v>
      </c>
      <c r="D141" s="13">
        <f t="shared" si="9"/>
        <v>274.8213031345116</v>
      </c>
      <c r="E141" s="13">
        <f t="shared" si="10"/>
        <v>73636.74529469122</v>
      </c>
      <c r="F141" s="16">
        <f t="shared" si="11"/>
        <v>55788.79234535474</v>
      </c>
    </row>
    <row r="142" spans="1:6" ht="12.75">
      <c r="A142" s="14">
        <f aca="true" t="shared" si="12" ref="A142:A205">DATE(YEAR(A141),MONTH(A141)+1,DAY(A141))</f>
        <v>7031</v>
      </c>
      <c r="B142" s="13">
        <f aca="true" t="shared" si="13" ref="B142:B205">$B$5</f>
        <v>636.8375740361511</v>
      </c>
      <c r="C142" s="13">
        <f aca="true" t="shared" si="14" ref="C142:C205">(($E$4/2+1)^(2/12)-1)*E141</f>
        <v>360.67020576049</v>
      </c>
      <c r="D142" s="13">
        <f aca="true" t="shared" si="15" ref="D142:D205">B142-C142</f>
        <v>276.1673682756611</v>
      </c>
      <c r="E142" s="13">
        <f aca="true" t="shared" si="16" ref="E142:E205">E141-D142</f>
        <v>73360.57792641556</v>
      </c>
      <c r="F142" s="16">
        <f aca="true" t="shared" si="17" ref="F142:F205">$F141+$C142</f>
        <v>56149.46255111523</v>
      </c>
    </row>
    <row r="143" spans="1:6" ht="12.75">
      <c r="A143" s="14">
        <f t="shared" si="12"/>
        <v>7061</v>
      </c>
      <c r="B143" s="13">
        <f t="shared" si="13"/>
        <v>636.8375740361511</v>
      </c>
      <c r="C143" s="13">
        <f t="shared" si="14"/>
        <v>359.3175476393074</v>
      </c>
      <c r="D143" s="13">
        <f t="shared" si="15"/>
        <v>277.52002639684366</v>
      </c>
      <c r="E143" s="13">
        <f t="shared" si="16"/>
        <v>73083.05790001871</v>
      </c>
      <c r="F143" s="16">
        <f t="shared" si="17"/>
        <v>56508.78009875454</v>
      </c>
    </row>
    <row r="144" spans="1:6" ht="12.75">
      <c r="A144" s="14">
        <f t="shared" si="12"/>
        <v>7092</v>
      </c>
      <c r="B144" s="13">
        <f t="shared" si="13"/>
        <v>636.8375740361511</v>
      </c>
      <c r="C144" s="13">
        <f t="shared" si="14"/>
        <v>357.958264245906</v>
      </c>
      <c r="D144" s="13">
        <f t="shared" si="15"/>
        <v>278.8793097902451</v>
      </c>
      <c r="E144" s="13">
        <f t="shared" si="16"/>
        <v>72804.17859022848</v>
      </c>
      <c r="F144" s="16">
        <f t="shared" si="17"/>
        <v>56866.73836300045</v>
      </c>
    </row>
    <row r="145" spans="1:6" ht="12.75">
      <c r="A145" s="14">
        <f t="shared" si="12"/>
        <v>7122</v>
      </c>
      <c r="B145" s="13">
        <f t="shared" si="13"/>
        <v>636.8375740361511</v>
      </c>
      <c r="C145" s="13">
        <f t="shared" si="14"/>
        <v>356.5923231299338</v>
      </c>
      <c r="D145" s="13">
        <f t="shared" si="15"/>
        <v>280.2452509062173</v>
      </c>
      <c r="E145" s="13">
        <f t="shared" si="16"/>
        <v>72523.93333932226</v>
      </c>
      <c r="F145" s="16">
        <f t="shared" si="17"/>
        <v>57223.33068613038</v>
      </c>
    </row>
    <row r="146" spans="1:6" ht="12.75">
      <c r="A146" s="14">
        <f t="shared" si="12"/>
        <v>7153</v>
      </c>
      <c r="B146" s="13">
        <f t="shared" si="13"/>
        <v>636.8375740361511</v>
      </c>
      <c r="C146" s="13">
        <f t="shared" si="14"/>
        <v>355.2196916820983</v>
      </c>
      <c r="D146" s="13">
        <f t="shared" si="15"/>
        <v>281.61788235405277</v>
      </c>
      <c r="E146" s="13">
        <f t="shared" si="16"/>
        <v>72242.31545696821</v>
      </c>
      <c r="F146" s="16">
        <f t="shared" si="17"/>
        <v>57578.55037781248</v>
      </c>
    </row>
    <row r="147" spans="1:6" ht="12.75">
      <c r="A147" s="14">
        <f t="shared" si="12"/>
        <v>7184</v>
      </c>
      <c r="B147" s="13">
        <f t="shared" si="13"/>
        <v>636.8375740361511</v>
      </c>
      <c r="C147" s="13">
        <f t="shared" si="14"/>
        <v>353.8403371333878</v>
      </c>
      <c r="D147" s="13">
        <f t="shared" si="15"/>
        <v>282.9972369027633</v>
      </c>
      <c r="E147" s="13">
        <f t="shared" si="16"/>
        <v>71959.31822006544</v>
      </c>
      <c r="F147" s="16">
        <f t="shared" si="17"/>
        <v>57932.39071494586</v>
      </c>
    </row>
    <row r="148" spans="1:6" ht="12.75">
      <c r="A148" s="14">
        <f t="shared" si="12"/>
        <v>7214</v>
      </c>
      <c r="B148" s="13">
        <f t="shared" si="13"/>
        <v>636.8375740361511</v>
      </c>
      <c r="C148" s="13">
        <f t="shared" si="14"/>
        <v>352.45422655428905</v>
      </c>
      <c r="D148" s="13">
        <f t="shared" si="15"/>
        <v>284.383347481862</v>
      </c>
      <c r="E148" s="13">
        <f t="shared" si="16"/>
        <v>71674.93487258357</v>
      </c>
      <c r="F148" s="16">
        <f t="shared" si="17"/>
        <v>58284.84494150015</v>
      </c>
    </row>
    <row r="149" spans="1:6" ht="12.75">
      <c r="A149" s="14">
        <f t="shared" si="12"/>
        <v>7245</v>
      </c>
      <c r="B149" s="13">
        <f t="shared" si="13"/>
        <v>636.8375740361511</v>
      </c>
      <c r="C149" s="13">
        <f t="shared" si="14"/>
        <v>351.06132685400127</v>
      </c>
      <c r="D149" s="13">
        <f t="shared" si="15"/>
        <v>285.7762471821498</v>
      </c>
      <c r="E149" s="13">
        <f t="shared" si="16"/>
        <v>71389.15862540143</v>
      </c>
      <c r="F149" s="16">
        <f t="shared" si="17"/>
        <v>58635.906268354156</v>
      </c>
    </row>
    <row r="150" spans="1:6" ht="12.75">
      <c r="A150" s="14">
        <f t="shared" si="12"/>
        <v>7275</v>
      </c>
      <c r="B150" s="13">
        <f t="shared" si="13"/>
        <v>636.8375740361511</v>
      </c>
      <c r="C150" s="13">
        <f t="shared" si="14"/>
        <v>349.66160477964615</v>
      </c>
      <c r="D150" s="13">
        <f t="shared" si="15"/>
        <v>287.1759692565049</v>
      </c>
      <c r="E150" s="13">
        <f t="shared" si="16"/>
        <v>71101.98265614492</v>
      </c>
      <c r="F150" s="16">
        <f t="shared" si="17"/>
        <v>58985.567873133805</v>
      </c>
    </row>
    <row r="151" spans="1:6" ht="12.75">
      <c r="A151" s="14">
        <f t="shared" si="12"/>
        <v>7306</v>
      </c>
      <c r="B151" s="13">
        <f t="shared" si="13"/>
        <v>636.8375740361511</v>
      </c>
      <c r="C151" s="13">
        <f t="shared" si="14"/>
        <v>348.25502691547376</v>
      </c>
      <c r="D151" s="13">
        <f t="shared" si="15"/>
        <v>288.5825471206773</v>
      </c>
      <c r="E151" s="13">
        <f t="shared" si="16"/>
        <v>70813.40010902424</v>
      </c>
      <c r="F151" s="16">
        <f t="shared" si="17"/>
        <v>59333.82290004928</v>
      </c>
    </row>
    <row r="152" spans="1:6" ht="12.75">
      <c r="A152" s="14">
        <f t="shared" si="12"/>
        <v>7337</v>
      </c>
      <c r="B152" s="13">
        <f t="shared" si="13"/>
        <v>636.8375740361511</v>
      </c>
      <c r="C152" s="13">
        <f t="shared" si="14"/>
        <v>346.84155968206517</v>
      </c>
      <c r="D152" s="13">
        <f t="shared" si="15"/>
        <v>289.9960143540859</v>
      </c>
      <c r="E152" s="13">
        <f t="shared" si="16"/>
        <v>70523.40409467016</v>
      </c>
      <c r="F152" s="16">
        <f t="shared" si="17"/>
        <v>59680.66445973134</v>
      </c>
    </row>
    <row r="153" spans="1:6" ht="12.75">
      <c r="A153" s="14">
        <f t="shared" si="12"/>
        <v>7366</v>
      </c>
      <c r="B153" s="13">
        <f t="shared" si="13"/>
        <v>636.8375740361511</v>
      </c>
      <c r="C153" s="13">
        <f t="shared" si="14"/>
        <v>345.4211693355305</v>
      </c>
      <c r="D153" s="13">
        <f t="shared" si="15"/>
        <v>291.41640470062055</v>
      </c>
      <c r="E153" s="13">
        <f t="shared" si="16"/>
        <v>70231.98768996954</v>
      </c>
      <c r="F153" s="16">
        <f t="shared" si="17"/>
        <v>60026.085629066874</v>
      </c>
    </row>
    <row r="154" spans="1:6" ht="12.75">
      <c r="A154" s="14">
        <f t="shared" si="12"/>
        <v>7397</v>
      </c>
      <c r="B154" s="13">
        <f t="shared" si="13"/>
        <v>636.8375740361511</v>
      </c>
      <c r="C154" s="13">
        <f t="shared" si="14"/>
        <v>343.99382196670365</v>
      </c>
      <c r="D154" s="13">
        <f t="shared" si="15"/>
        <v>292.8437520694474</v>
      </c>
      <c r="E154" s="13">
        <f t="shared" si="16"/>
        <v>69939.1439379001</v>
      </c>
      <c r="F154" s="16">
        <f t="shared" si="17"/>
        <v>60370.079451033576</v>
      </c>
    </row>
    <row r="155" spans="1:6" ht="12.75">
      <c r="A155" s="14">
        <f t="shared" si="12"/>
        <v>7427</v>
      </c>
      <c r="B155" s="13">
        <f t="shared" si="13"/>
        <v>636.8375740361511</v>
      </c>
      <c r="C155" s="13">
        <f t="shared" si="14"/>
        <v>342.55948350033236</v>
      </c>
      <c r="D155" s="13">
        <f t="shared" si="15"/>
        <v>294.2780905358187</v>
      </c>
      <c r="E155" s="13">
        <f t="shared" si="16"/>
        <v>69644.86584736427</v>
      </c>
      <c r="F155" s="16">
        <f t="shared" si="17"/>
        <v>60712.63893453391</v>
      </c>
    </row>
    <row r="156" spans="1:6" ht="12.75">
      <c r="A156" s="14">
        <f t="shared" si="12"/>
        <v>7458</v>
      </c>
      <c r="B156" s="13">
        <f t="shared" si="13"/>
        <v>636.8375740361511</v>
      </c>
      <c r="C156" s="13">
        <f t="shared" si="14"/>
        <v>341.1181196942651</v>
      </c>
      <c r="D156" s="13">
        <f t="shared" si="15"/>
        <v>295.719454341886</v>
      </c>
      <c r="E156" s="13">
        <f t="shared" si="16"/>
        <v>69349.14639302238</v>
      </c>
      <c r="F156" s="16">
        <f t="shared" si="17"/>
        <v>61053.757054228176</v>
      </c>
    </row>
    <row r="157" spans="1:6" ht="12.75">
      <c r="A157" s="14">
        <f t="shared" si="12"/>
        <v>7488</v>
      </c>
      <c r="B157" s="13">
        <f t="shared" si="13"/>
        <v>636.8375740361511</v>
      </c>
      <c r="C157" s="13">
        <f t="shared" si="14"/>
        <v>339.6696961386336</v>
      </c>
      <c r="D157" s="13">
        <f t="shared" si="15"/>
        <v>297.1678778975175</v>
      </c>
      <c r="E157" s="13">
        <f t="shared" si="16"/>
        <v>69051.97851512487</v>
      </c>
      <c r="F157" s="16">
        <f t="shared" si="17"/>
        <v>61393.42675036681</v>
      </c>
    </row>
    <row r="158" spans="1:6" ht="12.75">
      <c r="A158" s="14">
        <f t="shared" si="12"/>
        <v>7519</v>
      </c>
      <c r="B158" s="13">
        <f t="shared" si="13"/>
        <v>636.8375740361511</v>
      </c>
      <c r="C158" s="13">
        <f t="shared" si="14"/>
        <v>338.2141782550311</v>
      </c>
      <c r="D158" s="13">
        <f t="shared" si="15"/>
        <v>298.62339578112</v>
      </c>
      <c r="E158" s="13">
        <f t="shared" si="16"/>
        <v>68753.35511934375</v>
      </c>
      <c r="F158" s="16">
        <f t="shared" si="17"/>
        <v>61731.64092862184</v>
      </c>
    </row>
    <row r="159" spans="1:6" ht="12.75">
      <c r="A159" s="14">
        <f t="shared" si="12"/>
        <v>7550</v>
      </c>
      <c r="B159" s="13">
        <f t="shared" si="13"/>
        <v>636.8375740361511</v>
      </c>
      <c r="C159" s="13">
        <f t="shared" si="14"/>
        <v>336.751531295687</v>
      </c>
      <c r="D159" s="13">
        <f t="shared" si="15"/>
        <v>300.08604274046405</v>
      </c>
      <c r="E159" s="13">
        <f t="shared" si="16"/>
        <v>68453.26907660328</v>
      </c>
      <c r="F159" s="16">
        <f t="shared" si="17"/>
        <v>62068.39245991753</v>
      </c>
    </row>
    <row r="160" spans="1:6" ht="12.75">
      <c r="A160" s="14">
        <f t="shared" si="12"/>
        <v>7580</v>
      </c>
      <c r="B160" s="13">
        <f t="shared" si="13"/>
        <v>636.8375740361511</v>
      </c>
      <c r="C160" s="13">
        <f t="shared" si="14"/>
        <v>335.28172034263747</v>
      </c>
      <c r="D160" s="13">
        <f t="shared" si="15"/>
        <v>301.5558536935136</v>
      </c>
      <c r="E160" s="13">
        <f t="shared" si="16"/>
        <v>68151.71322290976</v>
      </c>
      <c r="F160" s="16">
        <f t="shared" si="17"/>
        <v>62403.67418026017</v>
      </c>
    </row>
    <row r="161" spans="1:6" ht="12.75">
      <c r="A161" s="14">
        <f t="shared" si="12"/>
        <v>7611</v>
      </c>
      <c r="B161" s="13">
        <f t="shared" si="13"/>
        <v>636.8375740361511</v>
      </c>
      <c r="C161" s="13">
        <f t="shared" si="14"/>
        <v>333.80471030689165</v>
      </c>
      <c r="D161" s="13">
        <f t="shared" si="15"/>
        <v>303.0328637292594</v>
      </c>
      <c r="E161" s="13">
        <f t="shared" si="16"/>
        <v>67848.68035918051</v>
      </c>
      <c r="F161" s="16">
        <f t="shared" si="17"/>
        <v>62737.47889056706</v>
      </c>
    </row>
    <row r="162" spans="1:6" ht="12.75">
      <c r="A162" s="14">
        <f t="shared" si="12"/>
        <v>7641</v>
      </c>
      <c r="B162" s="13">
        <f t="shared" si="13"/>
        <v>636.8375740361511</v>
      </c>
      <c r="C162" s="13">
        <f t="shared" si="14"/>
        <v>332.32046592759394</v>
      </c>
      <c r="D162" s="13">
        <f t="shared" si="15"/>
        <v>304.5171081085571</v>
      </c>
      <c r="E162" s="13">
        <f t="shared" si="16"/>
        <v>67544.16325107195</v>
      </c>
      <c r="F162" s="16">
        <f t="shared" si="17"/>
        <v>63069.79935649465</v>
      </c>
    </row>
    <row r="163" spans="1:6" ht="12.75">
      <c r="A163" s="14">
        <f t="shared" si="12"/>
        <v>7672</v>
      </c>
      <c r="B163" s="13">
        <f t="shared" si="13"/>
        <v>636.8375740361511</v>
      </c>
      <c r="C163" s="13">
        <f t="shared" si="14"/>
        <v>330.8289517711824</v>
      </c>
      <c r="D163" s="13">
        <f t="shared" si="15"/>
        <v>306.00862226496866</v>
      </c>
      <c r="E163" s="13">
        <f t="shared" si="16"/>
        <v>67238.15462880698</v>
      </c>
      <c r="F163" s="16">
        <f t="shared" si="17"/>
        <v>63400.628308265834</v>
      </c>
    </row>
    <row r="164" spans="1:6" ht="12.75">
      <c r="A164" s="14">
        <f t="shared" si="12"/>
        <v>7703</v>
      </c>
      <c r="B164" s="13">
        <f t="shared" si="13"/>
        <v>636.8375740361511</v>
      </c>
      <c r="C164" s="13">
        <f t="shared" si="14"/>
        <v>329.33013223054274</v>
      </c>
      <c r="D164" s="13">
        <f t="shared" si="15"/>
        <v>307.5074418056083</v>
      </c>
      <c r="E164" s="13">
        <f t="shared" si="16"/>
        <v>66930.64718700138</v>
      </c>
      <c r="F164" s="16">
        <f t="shared" si="17"/>
        <v>63729.958440496375</v>
      </c>
    </row>
    <row r="165" spans="1:6" ht="12.75">
      <c r="A165" s="14">
        <f t="shared" si="12"/>
        <v>7731</v>
      </c>
      <c r="B165" s="13">
        <f t="shared" si="13"/>
        <v>636.8375740361511</v>
      </c>
      <c r="C165" s="13">
        <f t="shared" si="14"/>
        <v>327.8239715241582</v>
      </c>
      <c r="D165" s="13">
        <f t="shared" si="15"/>
        <v>309.0136025119929</v>
      </c>
      <c r="E165" s="13">
        <f t="shared" si="16"/>
        <v>66621.63358448939</v>
      </c>
      <c r="F165" s="16">
        <f t="shared" si="17"/>
        <v>64057.78241202053</v>
      </c>
    </row>
    <row r="166" spans="1:6" ht="12.75">
      <c r="A166" s="14">
        <f t="shared" si="12"/>
        <v>7762</v>
      </c>
      <c r="B166" s="13">
        <f t="shared" si="13"/>
        <v>636.8375740361511</v>
      </c>
      <c r="C166" s="13">
        <f t="shared" si="14"/>
        <v>326.31043369525554</v>
      </c>
      <c r="D166" s="13">
        <f t="shared" si="15"/>
        <v>310.5271403408955</v>
      </c>
      <c r="E166" s="13">
        <f t="shared" si="16"/>
        <v>66311.10644414849</v>
      </c>
      <c r="F166" s="16">
        <f t="shared" si="17"/>
        <v>64384.092845715786</v>
      </c>
    </row>
    <row r="167" spans="1:6" ht="12.75">
      <c r="A167" s="14">
        <f t="shared" si="12"/>
        <v>7792</v>
      </c>
      <c r="B167" s="13">
        <f t="shared" si="13"/>
        <v>636.8375740361511</v>
      </c>
      <c r="C167" s="13">
        <f t="shared" si="14"/>
        <v>324.7894826109462</v>
      </c>
      <c r="D167" s="13">
        <f t="shared" si="15"/>
        <v>312.04809142520486</v>
      </c>
      <c r="E167" s="13">
        <f t="shared" si="16"/>
        <v>65999.05835272328</v>
      </c>
      <c r="F167" s="16">
        <f t="shared" si="17"/>
        <v>64708.882328326734</v>
      </c>
    </row>
    <row r="168" spans="1:6" ht="12.75">
      <c r="A168" s="14">
        <f t="shared" si="12"/>
        <v>7823</v>
      </c>
      <c r="B168" s="13">
        <f t="shared" si="13"/>
        <v>636.8375740361511</v>
      </c>
      <c r="C168" s="13">
        <f t="shared" si="14"/>
        <v>323.26108196136437</v>
      </c>
      <c r="D168" s="13">
        <f t="shared" si="15"/>
        <v>313.5764920747867</v>
      </c>
      <c r="E168" s="13">
        <f t="shared" si="16"/>
        <v>65685.48186064849</v>
      </c>
      <c r="F168" s="16">
        <f t="shared" si="17"/>
        <v>65032.143410288096</v>
      </c>
    </row>
    <row r="169" spans="1:6" ht="12.75">
      <c r="A169" s="14">
        <f t="shared" si="12"/>
        <v>7853</v>
      </c>
      <c r="B169" s="13">
        <f t="shared" si="13"/>
        <v>636.8375740361511</v>
      </c>
      <c r="C169" s="13">
        <f t="shared" si="14"/>
        <v>321.72519525879954</v>
      </c>
      <c r="D169" s="13">
        <f t="shared" si="15"/>
        <v>315.1123787773515</v>
      </c>
      <c r="E169" s="13">
        <f t="shared" si="16"/>
        <v>65370.36948187114</v>
      </c>
      <c r="F169" s="16">
        <f t="shared" si="17"/>
        <v>65353.86860554689</v>
      </c>
    </row>
    <row r="170" spans="1:6" ht="12.75">
      <c r="A170" s="14">
        <f t="shared" si="12"/>
        <v>7884</v>
      </c>
      <c r="B170" s="13">
        <f t="shared" si="13"/>
        <v>636.8375740361511</v>
      </c>
      <c r="C170" s="13">
        <f t="shared" si="14"/>
        <v>320.18178583682584</v>
      </c>
      <c r="D170" s="13">
        <f t="shared" si="15"/>
        <v>316.65578819932523</v>
      </c>
      <c r="E170" s="13">
        <f t="shared" si="16"/>
        <v>65053.71369367181</v>
      </c>
      <c r="F170" s="16">
        <f t="shared" si="17"/>
        <v>65674.05039138372</v>
      </c>
    </row>
    <row r="171" spans="1:6" ht="12.75">
      <c r="A171" s="14">
        <f t="shared" si="12"/>
        <v>7915</v>
      </c>
      <c r="B171" s="13">
        <f t="shared" si="13"/>
        <v>636.8375740361511</v>
      </c>
      <c r="C171" s="13">
        <f t="shared" si="14"/>
        <v>318.63081684942637</v>
      </c>
      <c r="D171" s="13">
        <f t="shared" si="15"/>
        <v>318.2067571867247</v>
      </c>
      <c r="E171" s="13">
        <f t="shared" si="16"/>
        <v>64735.506936485086</v>
      </c>
      <c r="F171" s="16">
        <f t="shared" si="17"/>
        <v>65992.68120823315</v>
      </c>
    </row>
    <row r="172" spans="1:6" ht="12.75">
      <c r="A172" s="14">
        <f t="shared" si="12"/>
        <v>7945</v>
      </c>
      <c r="B172" s="13">
        <f t="shared" si="13"/>
        <v>636.8375740361511</v>
      </c>
      <c r="C172" s="13">
        <f t="shared" si="14"/>
        <v>317.0722512701138</v>
      </c>
      <c r="D172" s="13">
        <f t="shared" si="15"/>
        <v>319.7653227660373</v>
      </c>
      <c r="E172" s="13">
        <f t="shared" si="16"/>
        <v>64415.74161371905</v>
      </c>
      <c r="F172" s="16">
        <f t="shared" si="17"/>
        <v>66309.75345950326</v>
      </c>
    </row>
    <row r="173" spans="1:6" ht="12.75">
      <c r="A173" s="14">
        <f t="shared" si="12"/>
        <v>7976</v>
      </c>
      <c r="B173" s="13">
        <f t="shared" si="13"/>
        <v>636.8375740361511</v>
      </c>
      <c r="C173" s="13">
        <f t="shared" si="14"/>
        <v>315.5060518910463</v>
      </c>
      <c r="D173" s="13">
        <f t="shared" si="15"/>
        <v>321.33152214510477</v>
      </c>
      <c r="E173" s="13">
        <f t="shared" si="16"/>
        <v>64094.41009157395</v>
      </c>
      <c r="F173" s="16">
        <f t="shared" si="17"/>
        <v>66625.25951139431</v>
      </c>
    </row>
    <row r="174" spans="1:6" ht="12.75">
      <c r="A174" s="14">
        <f t="shared" si="12"/>
        <v>8006</v>
      </c>
      <c r="B174" s="13">
        <f t="shared" si="13"/>
        <v>636.8375740361511</v>
      </c>
      <c r="C174" s="13">
        <f t="shared" si="14"/>
        <v>313.9321813221394</v>
      </c>
      <c r="D174" s="13">
        <f t="shared" si="15"/>
        <v>322.90539271401167</v>
      </c>
      <c r="E174" s="13">
        <f t="shared" si="16"/>
        <v>63771.504698859935</v>
      </c>
      <c r="F174" s="16">
        <f t="shared" si="17"/>
        <v>66939.19169271644</v>
      </c>
    </row>
    <row r="175" spans="1:6" ht="12.75">
      <c r="A175" s="14">
        <f t="shared" si="12"/>
        <v>8037</v>
      </c>
      <c r="B175" s="13">
        <f t="shared" si="13"/>
        <v>636.8375740361511</v>
      </c>
      <c r="C175" s="13">
        <f t="shared" si="14"/>
        <v>312.35060199017335</v>
      </c>
      <c r="D175" s="13">
        <f t="shared" si="15"/>
        <v>324.4869720459777</v>
      </c>
      <c r="E175" s="13">
        <f t="shared" si="16"/>
        <v>63447.01772681396</v>
      </c>
      <c r="F175" s="16">
        <f t="shared" si="17"/>
        <v>67251.54229470661</v>
      </c>
    </row>
    <row r="176" spans="1:6" ht="12.75">
      <c r="A176" s="14">
        <f t="shared" si="12"/>
        <v>8068</v>
      </c>
      <c r="B176" s="13">
        <f t="shared" si="13"/>
        <v>636.8375740361511</v>
      </c>
      <c r="C176" s="13">
        <f t="shared" si="14"/>
        <v>310.7612761378959</v>
      </c>
      <c r="D176" s="13">
        <f t="shared" si="15"/>
        <v>326.0762978982552</v>
      </c>
      <c r="E176" s="13">
        <f t="shared" si="16"/>
        <v>63120.94142891571</v>
      </c>
      <c r="F176" s="16">
        <f t="shared" si="17"/>
        <v>67562.30357084451</v>
      </c>
    </row>
    <row r="177" spans="1:6" ht="12.75">
      <c r="A177" s="14">
        <f t="shared" si="12"/>
        <v>8096</v>
      </c>
      <c r="B177" s="13">
        <f t="shared" si="13"/>
        <v>636.8375740361511</v>
      </c>
      <c r="C177" s="13">
        <f t="shared" si="14"/>
        <v>309.1641658231213</v>
      </c>
      <c r="D177" s="13">
        <f t="shared" si="15"/>
        <v>327.67340821302975</v>
      </c>
      <c r="E177" s="13">
        <f t="shared" si="16"/>
        <v>62793.26802070268</v>
      </c>
      <c r="F177" s="16">
        <f t="shared" si="17"/>
        <v>67871.46773666763</v>
      </c>
    </row>
    <row r="178" spans="1:6" ht="12.75">
      <c r="A178" s="14">
        <f t="shared" si="12"/>
        <v>8127</v>
      </c>
      <c r="B178" s="13">
        <f t="shared" si="13"/>
        <v>636.8375740361511</v>
      </c>
      <c r="C178" s="13">
        <f t="shared" si="14"/>
        <v>307.55923291782415</v>
      </c>
      <c r="D178" s="13">
        <f t="shared" si="15"/>
        <v>329.2783411183269</v>
      </c>
      <c r="E178" s="13">
        <f t="shared" si="16"/>
        <v>62463.98967958435</v>
      </c>
      <c r="F178" s="16">
        <f t="shared" si="17"/>
        <v>68179.02696958545</v>
      </c>
    </row>
    <row r="179" spans="1:6" ht="12.75">
      <c r="A179" s="14">
        <f t="shared" si="12"/>
        <v>8157</v>
      </c>
      <c r="B179" s="13">
        <f t="shared" si="13"/>
        <v>636.8375740361511</v>
      </c>
      <c r="C179" s="13">
        <f t="shared" si="14"/>
        <v>305.9464391072294</v>
      </c>
      <c r="D179" s="13">
        <f t="shared" si="15"/>
        <v>330.89113492892164</v>
      </c>
      <c r="E179" s="13">
        <f t="shared" si="16"/>
        <v>62133.09854465543</v>
      </c>
      <c r="F179" s="16">
        <f t="shared" si="17"/>
        <v>68484.97340869268</v>
      </c>
    </row>
    <row r="180" spans="1:6" ht="12.75">
      <c r="A180" s="14">
        <f t="shared" si="12"/>
        <v>8188</v>
      </c>
      <c r="B180" s="13">
        <f t="shared" si="13"/>
        <v>636.8375740361511</v>
      </c>
      <c r="C180" s="13">
        <f t="shared" si="14"/>
        <v>304.3257458888976</v>
      </c>
      <c r="D180" s="13">
        <f t="shared" si="15"/>
        <v>332.5118281472535</v>
      </c>
      <c r="E180" s="13">
        <f t="shared" si="16"/>
        <v>61800.58671650818</v>
      </c>
      <c r="F180" s="16">
        <f t="shared" si="17"/>
        <v>68789.29915458157</v>
      </c>
    </row>
    <row r="181" spans="1:6" ht="12.75">
      <c r="A181" s="14">
        <f t="shared" si="12"/>
        <v>8218</v>
      </c>
      <c r="B181" s="13">
        <f t="shared" si="13"/>
        <v>636.8375740361511</v>
      </c>
      <c r="C181" s="13">
        <f t="shared" si="14"/>
        <v>302.6971145718055</v>
      </c>
      <c r="D181" s="13">
        <f t="shared" si="15"/>
        <v>334.14045946434555</v>
      </c>
      <c r="E181" s="13">
        <f t="shared" si="16"/>
        <v>61466.44625704383</v>
      </c>
      <c r="F181" s="16">
        <f t="shared" si="17"/>
        <v>69091.99626915339</v>
      </c>
    </row>
    <row r="182" spans="1:6" ht="12.75">
      <c r="A182" s="14">
        <f t="shared" si="12"/>
        <v>8249</v>
      </c>
      <c r="B182" s="13">
        <f t="shared" si="13"/>
        <v>636.8375740361511</v>
      </c>
      <c r="C182" s="13">
        <f t="shared" si="14"/>
        <v>301.0605062754228</v>
      </c>
      <c r="D182" s="13">
        <f t="shared" si="15"/>
        <v>335.77706776072824</v>
      </c>
      <c r="E182" s="13">
        <f t="shared" si="16"/>
        <v>61130.66918928311</v>
      </c>
      <c r="F182" s="16">
        <f t="shared" si="17"/>
        <v>69393.0567754288</v>
      </c>
    </row>
    <row r="183" spans="1:6" ht="12.75">
      <c r="A183" s="14">
        <f t="shared" si="12"/>
        <v>8280</v>
      </c>
      <c r="B183" s="13">
        <f t="shared" si="13"/>
        <v>636.8375740361511</v>
      </c>
      <c r="C183" s="13">
        <f t="shared" si="14"/>
        <v>299.4158819287837</v>
      </c>
      <c r="D183" s="13">
        <f t="shared" si="15"/>
        <v>337.4216921073674</v>
      </c>
      <c r="E183" s="13">
        <f t="shared" si="16"/>
        <v>60793.24749717574</v>
      </c>
      <c r="F183" s="16">
        <f t="shared" si="17"/>
        <v>69692.47265735759</v>
      </c>
    </row>
    <row r="184" spans="1:6" ht="12.75">
      <c r="A184" s="14">
        <f t="shared" si="12"/>
        <v>8310</v>
      </c>
      <c r="B184" s="13">
        <f t="shared" si="13"/>
        <v>636.8375740361511</v>
      </c>
      <c r="C184" s="13">
        <f t="shared" si="14"/>
        <v>297.763202269554</v>
      </c>
      <c r="D184" s="13">
        <f t="shared" si="15"/>
        <v>339.0743717665971</v>
      </c>
      <c r="E184" s="13">
        <f t="shared" si="16"/>
        <v>60454.17312540914</v>
      </c>
      <c r="F184" s="16">
        <f t="shared" si="17"/>
        <v>69990.23585962714</v>
      </c>
    </row>
    <row r="185" spans="1:6" ht="12.75">
      <c r="A185" s="14">
        <f t="shared" si="12"/>
        <v>8341</v>
      </c>
      <c r="B185" s="13">
        <f t="shared" si="13"/>
        <v>636.8375740361511</v>
      </c>
      <c r="C185" s="13">
        <f t="shared" si="14"/>
        <v>296.102427843094</v>
      </c>
      <c r="D185" s="13">
        <f t="shared" si="15"/>
        <v>340.73514619305706</v>
      </c>
      <c r="E185" s="13">
        <f t="shared" si="16"/>
        <v>60113.43797921608</v>
      </c>
      <c r="F185" s="16">
        <f t="shared" si="17"/>
        <v>70286.33828747024</v>
      </c>
    </row>
    <row r="186" spans="1:6" ht="12.75">
      <c r="A186" s="14">
        <f t="shared" si="12"/>
        <v>8371</v>
      </c>
      <c r="B186" s="13">
        <f t="shared" si="13"/>
        <v>636.8375740361511</v>
      </c>
      <c r="C186" s="13">
        <f t="shared" si="14"/>
        <v>294.43351900151674</v>
      </c>
      <c r="D186" s="13">
        <f t="shared" si="15"/>
        <v>342.4040550346343</v>
      </c>
      <c r="E186" s="13">
        <f t="shared" si="16"/>
        <v>59771.03392418145</v>
      </c>
      <c r="F186" s="16">
        <f t="shared" si="17"/>
        <v>70580.77180647175</v>
      </c>
    </row>
    <row r="187" spans="1:6" ht="12.75">
      <c r="A187" s="14">
        <f t="shared" si="12"/>
        <v>8402</v>
      </c>
      <c r="B187" s="13">
        <f t="shared" si="13"/>
        <v>636.8375740361511</v>
      </c>
      <c r="C187" s="13">
        <f t="shared" si="14"/>
        <v>292.7564359027412</v>
      </c>
      <c r="D187" s="13">
        <f t="shared" si="15"/>
        <v>344.08113813340987</v>
      </c>
      <c r="E187" s="13">
        <f t="shared" si="16"/>
        <v>59426.95278604804</v>
      </c>
      <c r="F187" s="16">
        <f t="shared" si="17"/>
        <v>70873.5282423745</v>
      </c>
    </row>
    <row r="188" spans="1:6" ht="12.75">
      <c r="A188" s="14">
        <f t="shared" si="12"/>
        <v>8433</v>
      </c>
      <c r="B188" s="13">
        <f t="shared" si="13"/>
        <v>636.8375740361511</v>
      </c>
      <c r="C188" s="13">
        <f t="shared" si="14"/>
        <v>291.07113850954113</v>
      </c>
      <c r="D188" s="13">
        <f t="shared" si="15"/>
        <v>345.76643552660994</v>
      </c>
      <c r="E188" s="13">
        <f t="shared" si="16"/>
        <v>59081.18635052143</v>
      </c>
      <c r="F188" s="16">
        <f t="shared" si="17"/>
        <v>71164.59938088403</v>
      </c>
    </row>
    <row r="189" spans="1:6" ht="12.75">
      <c r="A189" s="14">
        <f t="shared" si="12"/>
        <v>8461</v>
      </c>
      <c r="B189" s="13">
        <f t="shared" si="13"/>
        <v>636.8375740361511</v>
      </c>
      <c r="C189" s="13">
        <f t="shared" si="14"/>
        <v>289.37758658858945</v>
      </c>
      <c r="D189" s="13">
        <f t="shared" si="15"/>
        <v>347.4599874475616</v>
      </c>
      <c r="E189" s="13">
        <f t="shared" si="16"/>
        <v>58733.72636307387</v>
      </c>
      <c r="F189" s="16">
        <f t="shared" si="17"/>
        <v>71453.97696747261</v>
      </c>
    </row>
    <row r="190" spans="1:6" ht="12.75">
      <c r="A190" s="14">
        <f t="shared" si="12"/>
        <v>8492</v>
      </c>
      <c r="B190" s="13">
        <f t="shared" si="13"/>
        <v>636.8375740361511</v>
      </c>
      <c r="C190" s="13">
        <f t="shared" si="14"/>
        <v>287.67573970949763</v>
      </c>
      <c r="D190" s="13">
        <f t="shared" si="15"/>
        <v>349.16183432665343</v>
      </c>
      <c r="E190" s="13">
        <f t="shared" si="16"/>
        <v>58384.564528747214</v>
      </c>
      <c r="F190" s="16">
        <f t="shared" si="17"/>
        <v>71741.6527071821</v>
      </c>
    </row>
    <row r="191" spans="1:6" ht="12.75">
      <c r="A191" s="14">
        <f t="shared" si="12"/>
        <v>8522</v>
      </c>
      <c r="B191" s="13">
        <f t="shared" si="13"/>
        <v>636.8375740361511</v>
      </c>
      <c r="C191" s="13">
        <f t="shared" si="14"/>
        <v>285.9655572438505</v>
      </c>
      <c r="D191" s="13">
        <f t="shared" si="15"/>
        <v>350.87201679230054</v>
      </c>
      <c r="E191" s="13">
        <f t="shared" si="16"/>
        <v>58033.69251195491</v>
      </c>
      <c r="F191" s="16">
        <f t="shared" si="17"/>
        <v>72027.61826442595</v>
      </c>
    </row>
    <row r="192" spans="1:6" ht="12.75">
      <c r="A192" s="14">
        <f t="shared" si="12"/>
        <v>8553</v>
      </c>
      <c r="B192" s="13">
        <f t="shared" si="13"/>
        <v>636.8375740361511</v>
      </c>
      <c r="C192" s="13">
        <f t="shared" si="14"/>
        <v>284.24699836423633</v>
      </c>
      <c r="D192" s="13">
        <f t="shared" si="15"/>
        <v>352.59057567191473</v>
      </c>
      <c r="E192" s="13">
        <f t="shared" si="16"/>
        <v>57681.101936283</v>
      </c>
      <c r="F192" s="16">
        <f t="shared" si="17"/>
        <v>72311.86526279019</v>
      </c>
    </row>
    <row r="193" spans="1:6" ht="12.75">
      <c r="A193" s="14">
        <f t="shared" si="12"/>
        <v>8583</v>
      </c>
      <c r="B193" s="13">
        <f t="shared" si="13"/>
        <v>636.8375740361511</v>
      </c>
      <c r="C193" s="13">
        <f t="shared" si="14"/>
        <v>282.5200220432722</v>
      </c>
      <c r="D193" s="13">
        <f t="shared" si="15"/>
        <v>354.31755199287886</v>
      </c>
      <c r="E193" s="13">
        <f t="shared" si="16"/>
        <v>57326.78438429012</v>
      </c>
      <c r="F193" s="16">
        <f t="shared" si="17"/>
        <v>72594.38528483346</v>
      </c>
    </row>
    <row r="194" spans="1:6" ht="12.75">
      <c r="A194" s="14">
        <f t="shared" si="12"/>
        <v>8614</v>
      </c>
      <c r="B194" s="13">
        <f t="shared" si="13"/>
        <v>636.8375740361511</v>
      </c>
      <c r="C194" s="13">
        <f t="shared" si="14"/>
        <v>280.78458705262443</v>
      </c>
      <c r="D194" s="13">
        <f t="shared" si="15"/>
        <v>356.05298698352664</v>
      </c>
      <c r="E194" s="13">
        <f t="shared" si="16"/>
        <v>56970.73139730659</v>
      </c>
      <c r="F194" s="16">
        <f t="shared" si="17"/>
        <v>72875.16987188609</v>
      </c>
    </row>
    <row r="195" spans="1:6" ht="12.75">
      <c r="A195" s="14">
        <f t="shared" si="12"/>
        <v>8645</v>
      </c>
      <c r="B195" s="13">
        <f t="shared" si="13"/>
        <v>636.8375740361511</v>
      </c>
      <c r="C195" s="13">
        <f t="shared" si="14"/>
        <v>279.04065196202447</v>
      </c>
      <c r="D195" s="13">
        <f t="shared" si="15"/>
        <v>357.7969220741266</v>
      </c>
      <c r="E195" s="13">
        <f t="shared" si="16"/>
        <v>56612.93447523246</v>
      </c>
      <c r="F195" s="16">
        <f t="shared" si="17"/>
        <v>73154.21052384812</v>
      </c>
    </row>
    <row r="196" spans="1:6" ht="12.75">
      <c r="A196" s="14">
        <f t="shared" si="12"/>
        <v>8675</v>
      </c>
      <c r="B196" s="13">
        <f t="shared" si="13"/>
        <v>636.8375740361511</v>
      </c>
      <c r="C196" s="13">
        <f t="shared" si="14"/>
        <v>277.28817513827966</v>
      </c>
      <c r="D196" s="13">
        <f t="shared" si="15"/>
        <v>359.5493988978714</v>
      </c>
      <c r="E196" s="13">
        <f t="shared" si="16"/>
        <v>56253.38507633459</v>
      </c>
      <c r="F196" s="16">
        <f t="shared" si="17"/>
        <v>73431.4986989864</v>
      </c>
    </row>
    <row r="197" spans="1:6" ht="12.75">
      <c r="A197" s="14">
        <f t="shared" si="12"/>
        <v>8706</v>
      </c>
      <c r="B197" s="13">
        <f t="shared" si="13"/>
        <v>636.8375740361511</v>
      </c>
      <c r="C197" s="13">
        <f t="shared" si="14"/>
        <v>275.5271147442795</v>
      </c>
      <c r="D197" s="13">
        <f t="shared" si="15"/>
        <v>361.31045929187155</v>
      </c>
      <c r="E197" s="13">
        <f t="shared" si="16"/>
        <v>55892.07461704272</v>
      </c>
      <c r="F197" s="16">
        <f t="shared" si="17"/>
        <v>73707.02581373068</v>
      </c>
    </row>
    <row r="198" spans="1:6" ht="12.75">
      <c r="A198" s="14">
        <f t="shared" si="12"/>
        <v>8736</v>
      </c>
      <c r="B198" s="13">
        <f t="shared" si="13"/>
        <v>636.8375740361511</v>
      </c>
      <c r="C198" s="13">
        <f t="shared" si="14"/>
        <v>273.75742873799686</v>
      </c>
      <c r="D198" s="13">
        <f t="shared" si="15"/>
        <v>363.0801452981542</v>
      </c>
      <c r="E198" s="13">
        <f t="shared" si="16"/>
        <v>55528.99447174457</v>
      </c>
      <c r="F198" s="16">
        <f t="shared" si="17"/>
        <v>73980.78324246868</v>
      </c>
    </row>
    <row r="199" spans="1:6" ht="12.75">
      <c r="A199" s="14">
        <f t="shared" si="12"/>
        <v>8767</v>
      </c>
      <c r="B199" s="13">
        <f t="shared" si="13"/>
        <v>636.8375740361511</v>
      </c>
      <c r="C199" s="13">
        <f t="shared" si="14"/>
        <v>271.97907487148404</v>
      </c>
      <c r="D199" s="13">
        <f t="shared" si="15"/>
        <v>364.858499164667</v>
      </c>
      <c r="E199" s="13">
        <f t="shared" si="16"/>
        <v>55164.135972579905</v>
      </c>
      <c r="F199" s="16">
        <f t="shared" si="17"/>
        <v>74252.76231734017</v>
      </c>
    </row>
    <row r="200" spans="1:6" ht="12.75">
      <c r="A200" s="14">
        <f t="shared" si="12"/>
        <v>8798</v>
      </c>
      <c r="B200" s="13">
        <f t="shared" si="13"/>
        <v>636.8375740361511</v>
      </c>
      <c r="C200" s="13">
        <f t="shared" si="14"/>
        <v>270.1920106898645</v>
      </c>
      <c r="D200" s="13">
        <f t="shared" si="15"/>
        <v>366.64556334628656</v>
      </c>
      <c r="E200" s="13">
        <f t="shared" si="16"/>
        <v>54797.490409233615</v>
      </c>
      <c r="F200" s="16">
        <f t="shared" si="17"/>
        <v>74522.95432803003</v>
      </c>
    </row>
    <row r="201" spans="1:6" ht="12.75">
      <c r="A201" s="14">
        <f t="shared" si="12"/>
        <v>8827</v>
      </c>
      <c r="B201" s="13">
        <f t="shared" si="13"/>
        <v>636.8375740361511</v>
      </c>
      <c r="C201" s="13">
        <f t="shared" si="14"/>
        <v>268.3961935303192</v>
      </c>
      <c r="D201" s="13">
        <f t="shared" si="15"/>
        <v>368.4413805058319</v>
      </c>
      <c r="E201" s="13">
        <f t="shared" si="16"/>
        <v>54429.049028727786</v>
      </c>
      <c r="F201" s="16">
        <f t="shared" si="17"/>
        <v>74791.35052156035</v>
      </c>
    </row>
    <row r="202" spans="1:6" ht="12.75">
      <c r="A202" s="14">
        <f t="shared" si="12"/>
        <v>8858</v>
      </c>
      <c r="B202" s="13">
        <f t="shared" si="13"/>
        <v>636.8375740361511</v>
      </c>
      <c r="C202" s="13">
        <f t="shared" si="14"/>
        <v>266.59158052106795</v>
      </c>
      <c r="D202" s="13">
        <f t="shared" si="15"/>
        <v>370.2459935150831</v>
      </c>
      <c r="E202" s="13">
        <f t="shared" si="16"/>
        <v>54058.8030352127</v>
      </c>
      <c r="F202" s="16">
        <f t="shared" si="17"/>
        <v>75057.94210208142</v>
      </c>
    </row>
    <row r="203" spans="1:6" ht="12.75">
      <c r="A203" s="14">
        <f t="shared" si="12"/>
        <v>8888</v>
      </c>
      <c r="B203" s="13">
        <f t="shared" si="13"/>
        <v>636.8375740361511</v>
      </c>
      <c r="C203" s="13">
        <f t="shared" si="14"/>
        <v>264.77812858034633</v>
      </c>
      <c r="D203" s="13">
        <f t="shared" si="15"/>
        <v>372.05944545580473</v>
      </c>
      <c r="E203" s="13">
        <f t="shared" si="16"/>
        <v>53686.7435897569</v>
      </c>
      <c r="F203" s="16">
        <f t="shared" si="17"/>
        <v>75322.72023066177</v>
      </c>
    </row>
    <row r="204" spans="1:6" ht="12.75">
      <c r="A204" s="14">
        <f t="shared" si="12"/>
        <v>8919</v>
      </c>
      <c r="B204" s="13">
        <f t="shared" si="13"/>
        <v>636.8375740361511</v>
      </c>
      <c r="C204" s="13">
        <f t="shared" si="14"/>
        <v>262.9557944153768</v>
      </c>
      <c r="D204" s="13">
        <f t="shared" si="15"/>
        <v>373.8817796207743</v>
      </c>
      <c r="E204" s="13">
        <f t="shared" si="16"/>
        <v>53312.86181013613</v>
      </c>
      <c r="F204" s="16">
        <f t="shared" si="17"/>
        <v>75585.67602507715</v>
      </c>
    </row>
    <row r="205" spans="1:6" ht="12.75">
      <c r="A205" s="14">
        <f t="shared" si="12"/>
        <v>8949</v>
      </c>
      <c r="B205" s="13">
        <f t="shared" si="13"/>
        <v>636.8375740361511</v>
      </c>
      <c r="C205" s="13">
        <f t="shared" si="14"/>
        <v>261.1245345213352</v>
      </c>
      <c r="D205" s="13">
        <f t="shared" si="15"/>
        <v>375.7130395148159</v>
      </c>
      <c r="E205" s="13">
        <f t="shared" si="16"/>
        <v>52937.148770621316</v>
      </c>
      <c r="F205" s="16">
        <f t="shared" si="17"/>
        <v>75846.80055959849</v>
      </c>
    </row>
    <row r="206" spans="1:6" ht="12.75">
      <c r="A206" s="14">
        <f aca="true" t="shared" si="18" ref="A206:A269">DATE(YEAR(A205),MONTH(A205)+1,DAY(A205))</f>
        <v>8980</v>
      </c>
      <c r="B206" s="13">
        <f aca="true" t="shared" si="19" ref="B206:B269">$B$5</f>
        <v>636.8375740361511</v>
      </c>
      <c r="C206" s="13">
        <f aca="true" t="shared" si="20" ref="C206:C269">(($E$4/2+1)^(2/12)-1)*E205</f>
        <v>259.2843051803125</v>
      </c>
      <c r="D206" s="13">
        <f aca="true" t="shared" si="21" ref="D206:D269">B206-C206</f>
        <v>377.55326885583855</v>
      </c>
      <c r="E206" s="13">
        <f aca="true" t="shared" si="22" ref="E206:E269">E205-D206</f>
        <v>52559.59550176548</v>
      </c>
      <c r="F206" s="16">
        <f aca="true" t="shared" si="23" ref="F206:F269">$F205+$C206</f>
        <v>76106.0848647788</v>
      </c>
    </row>
    <row r="207" spans="1:6" ht="12.75">
      <c r="A207" s="14">
        <f t="shared" si="18"/>
        <v>9011</v>
      </c>
      <c r="B207" s="13">
        <f t="shared" si="19"/>
        <v>636.8375740361511</v>
      </c>
      <c r="C207" s="13">
        <f t="shared" si="20"/>
        <v>257.4350624602707</v>
      </c>
      <c r="D207" s="13">
        <f t="shared" si="21"/>
        <v>379.4025115758804</v>
      </c>
      <c r="E207" s="13">
        <f t="shared" si="22"/>
        <v>52180.1929901896</v>
      </c>
      <c r="F207" s="16">
        <f t="shared" si="23"/>
        <v>76363.51992723906</v>
      </c>
    </row>
    <row r="208" spans="1:6" ht="12.75">
      <c r="A208" s="14">
        <f t="shared" si="18"/>
        <v>9041</v>
      </c>
      <c r="B208" s="13">
        <f t="shared" si="19"/>
        <v>636.8375740361511</v>
      </c>
      <c r="C208" s="13">
        <f t="shared" si="20"/>
        <v>255.57676221399427</v>
      </c>
      <c r="D208" s="13">
        <f t="shared" si="21"/>
        <v>381.2608118221568</v>
      </c>
      <c r="E208" s="13">
        <f t="shared" si="22"/>
        <v>51798.932178367446</v>
      </c>
      <c r="F208" s="16">
        <f t="shared" si="23"/>
        <v>76619.09668945306</v>
      </c>
    </row>
    <row r="209" spans="1:6" ht="12.75">
      <c r="A209" s="14">
        <f t="shared" si="18"/>
        <v>9072</v>
      </c>
      <c r="B209" s="13">
        <f t="shared" si="19"/>
        <v>636.8375740361511</v>
      </c>
      <c r="C209" s="13">
        <f t="shared" si="20"/>
        <v>253.70936007803618</v>
      </c>
      <c r="D209" s="13">
        <f t="shared" si="21"/>
        <v>383.1282139581149</v>
      </c>
      <c r="E209" s="13">
        <f t="shared" si="22"/>
        <v>51415.80396440933</v>
      </c>
      <c r="F209" s="16">
        <f t="shared" si="23"/>
        <v>76872.8060495311</v>
      </c>
    </row>
    <row r="210" spans="1:6" ht="12.75">
      <c r="A210" s="14">
        <f t="shared" si="18"/>
        <v>9102</v>
      </c>
      <c r="B210" s="13">
        <f t="shared" si="19"/>
        <v>636.8375740361511</v>
      </c>
      <c r="C210" s="13">
        <f t="shared" si="20"/>
        <v>251.83281147165877</v>
      </c>
      <c r="D210" s="13">
        <f t="shared" si="21"/>
        <v>385.0047625644923</v>
      </c>
      <c r="E210" s="13">
        <f t="shared" si="22"/>
        <v>51030.799201844835</v>
      </c>
      <c r="F210" s="16">
        <f t="shared" si="23"/>
        <v>77124.63886100275</v>
      </c>
    </row>
    <row r="211" spans="1:6" ht="12.75">
      <c r="A211" s="14">
        <f t="shared" si="18"/>
        <v>9133</v>
      </c>
      <c r="B211" s="13">
        <f t="shared" si="19"/>
        <v>636.8375740361511</v>
      </c>
      <c r="C211" s="13">
        <f t="shared" si="20"/>
        <v>249.94707159576944</v>
      </c>
      <c r="D211" s="13">
        <f t="shared" si="21"/>
        <v>386.8905024403816</v>
      </c>
      <c r="E211" s="13">
        <f t="shared" si="22"/>
        <v>50643.908699404456</v>
      </c>
      <c r="F211" s="16">
        <f t="shared" si="23"/>
        <v>77374.58593259852</v>
      </c>
    </row>
    <row r="212" spans="1:6" ht="12.75">
      <c r="A212" s="14">
        <f t="shared" si="18"/>
        <v>9164</v>
      </c>
      <c r="B212" s="13">
        <f t="shared" si="19"/>
        <v>636.8375740361511</v>
      </c>
      <c r="C212" s="13">
        <f t="shared" si="20"/>
        <v>248.05209543185128</v>
      </c>
      <c r="D212" s="13">
        <f t="shared" si="21"/>
        <v>388.7854786042998</v>
      </c>
      <c r="E212" s="13">
        <f t="shared" si="22"/>
        <v>50255.12322080015</v>
      </c>
      <c r="F212" s="16">
        <f t="shared" si="23"/>
        <v>77622.63802803037</v>
      </c>
    </row>
    <row r="213" spans="1:6" ht="12.75">
      <c r="A213" s="14">
        <f t="shared" si="18"/>
        <v>9192</v>
      </c>
      <c r="B213" s="13">
        <f t="shared" si="19"/>
        <v>636.8375740361511</v>
      </c>
      <c r="C213" s="13">
        <f t="shared" si="20"/>
        <v>246.14783774088824</v>
      </c>
      <c r="D213" s="13">
        <f t="shared" si="21"/>
        <v>390.68973629526283</v>
      </c>
      <c r="E213" s="13">
        <f t="shared" si="22"/>
        <v>49864.43348450489</v>
      </c>
      <c r="F213" s="16">
        <f t="shared" si="23"/>
        <v>77868.78586577126</v>
      </c>
    </row>
    <row r="214" spans="1:6" ht="12.75">
      <c r="A214" s="14">
        <f t="shared" si="18"/>
        <v>9223</v>
      </c>
      <c r="B214" s="13">
        <f t="shared" si="19"/>
        <v>636.8375740361511</v>
      </c>
      <c r="C214" s="13">
        <f t="shared" si="20"/>
        <v>244.23425306228506</v>
      </c>
      <c r="D214" s="13">
        <f t="shared" si="21"/>
        <v>392.603320973866</v>
      </c>
      <c r="E214" s="13">
        <f t="shared" si="22"/>
        <v>49471.83016353102</v>
      </c>
      <c r="F214" s="16">
        <f t="shared" si="23"/>
        <v>78113.02011883355</v>
      </c>
    </row>
    <row r="215" spans="1:6" ht="12.75">
      <c r="A215" s="14">
        <f t="shared" si="18"/>
        <v>9253</v>
      </c>
      <c r="B215" s="13">
        <f t="shared" si="19"/>
        <v>636.8375740361511</v>
      </c>
      <c r="C215" s="13">
        <f t="shared" si="20"/>
        <v>242.3112957127822</v>
      </c>
      <c r="D215" s="13">
        <f t="shared" si="21"/>
        <v>394.52627832336884</v>
      </c>
      <c r="E215" s="13">
        <f t="shared" si="22"/>
        <v>49077.30388520765</v>
      </c>
      <c r="F215" s="16">
        <f t="shared" si="23"/>
        <v>78355.33141454634</v>
      </c>
    </row>
    <row r="216" spans="1:6" ht="12.75">
      <c r="A216" s="14">
        <f t="shared" si="18"/>
        <v>9284</v>
      </c>
      <c r="B216" s="13">
        <f t="shared" si="19"/>
        <v>636.8375740361511</v>
      </c>
      <c r="C216" s="13">
        <f t="shared" si="20"/>
        <v>240.37891978536504</v>
      </c>
      <c r="D216" s="13">
        <f t="shared" si="21"/>
        <v>396.458654250786</v>
      </c>
      <c r="E216" s="13">
        <f t="shared" si="22"/>
        <v>48680.84523095686</v>
      </c>
      <c r="F216" s="16">
        <f t="shared" si="23"/>
        <v>78595.7103343317</v>
      </c>
    </row>
    <row r="217" spans="1:6" ht="12.75">
      <c r="A217" s="14">
        <f t="shared" si="18"/>
        <v>9314</v>
      </c>
      <c r="B217" s="13">
        <f t="shared" si="19"/>
        <v>636.8375740361511</v>
      </c>
      <c r="C217" s="13">
        <f t="shared" si="20"/>
        <v>238.437079148168</v>
      </c>
      <c r="D217" s="13">
        <f t="shared" si="21"/>
        <v>398.4004948879831</v>
      </c>
      <c r="E217" s="13">
        <f t="shared" si="22"/>
        <v>48282.44473606888</v>
      </c>
      <c r="F217" s="16">
        <f t="shared" si="23"/>
        <v>78834.14741347986</v>
      </c>
    </row>
    <row r="218" spans="1:6" ht="12.75">
      <c r="A218" s="14">
        <f t="shared" si="18"/>
        <v>9345</v>
      </c>
      <c r="B218" s="13">
        <f t="shared" si="19"/>
        <v>636.8375740361511</v>
      </c>
      <c r="C218" s="13">
        <f t="shared" si="20"/>
        <v>236.4857274433733</v>
      </c>
      <c r="D218" s="13">
        <f t="shared" si="21"/>
        <v>400.35184659277775</v>
      </c>
      <c r="E218" s="13">
        <f t="shared" si="22"/>
        <v>47882.0928894761</v>
      </c>
      <c r="F218" s="16">
        <f t="shared" si="23"/>
        <v>79070.63314092324</v>
      </c>
    </row>
    <row r="219" spans="1:6" ht="12.75">
      <c r="A219" s="14">
        <f t="shared" si="18"/>
        <v>9376</v>
      </c>
      <c r="B219" s="13">
        <f t="shared" si="19"/>
        <v>636.8375740361511</v>
      </c>
      <c r="C219" s="13">
        <f t="shared" si="20"/>
        <v>234.5248180861041</v>
      </c>
      <c r="D219" s="13">
        <f t="shared" si="21"/>
        <v>402.31275595004695</v>
      </c>
      <c r="E219" s="13">
        <f t="shared" si="22"/>
        <v>47479.78013352605</v>
      </c>
      <c r="F219" s="16">
        <f t="shared" si="23"/>
        <v>79305.15795900935</v>
      </c>
    </row>
    <row r="220" spans="1:6" ht="12.75">
      <c r="A220" s="14">
        <f t="shared" si="18"/>
        <v>9406</v>
      </c>
      <c r="B220" s="13">
        <f t="shared" si="19"/>
        <v>636.8375740361511</v>
      </c>
      <c r="C220" s="13">
        <f t="shared" si="20"/>
        <v>232.55430426331247</v>
      </c>
      <c r="D220" s="13">
        <f t="shared" si="21"/>
        <v>404.2832697728386</v>
      </c>
      <c r="E220" s="13">
        <f t="shared" si="22"/>
        <v>47075.496863753215</v>
      </c>
      <c r="F220" s="16">
        <f t="shared" si="23"/>
        <v>79537.71226327265</v>
      </c>
    </row>
    <row r="221" spans="1:6" ht="12.75">
      <c r="A221" s="14">
        <f t="shared" si="18"/>
        <v>9437</v>
      </c>
      <c r="B221" s="13">
        <f t="shared" si="19"/>
        <v>636.8375740361511</v>
      </c>
      <c r="C221" s="13">
        <f t="shared" si="20"/>
        <v>230.57413893266192</v>
      </c>
      <c r="D221" s="13">
        <f t="shared" si="21"/>
        <v>406.26343510348914</v>
      </c>
      <c r="E221" s="13">
        <f t="shared" si="22"/>
        <v>46669.23342864973</v>
      </c>
      <c r="F221" s="16">
        <f t="shared" si="23"/>
        <v>79768.28640220531</v>
      </c>
    </row>
    <row r="222" spans="1:6" ht="12.75">
      <c r="A222" s="14">
        <f t="shared" si="18"/>
        <v>9467</v>
      </c>
      <c r="B222" s="13">
        <f t="shared" si="19"/>
        <v>636.8375740361511</v>
      </c>
      <c r="C222" s="13">
        <f t="shared" si="20"/>
        <v>228.5842748214041</v>
      </c>
      <c r="D222" s="13">
        <f t="shared" si="21"/>
        <v>408.25329921474696</v>
      </c>
      <c r="E222" s="13">
        <f t="shared" si="22"/>
        <v>46260.98012943498</v>
      </c>
      <c r="F222" s="16">
        <f t="shared" si="23"/>
        <v>79996.87067702672</v>
      </c>
    </row>
    <row r="223" spans="1:6" ht="12.75">
      <c r="A223" s="14">
        <f t="shared" si="18"/>
        <v>9498</v>
      </c>
      <c r="B223" s="13">
        <f t="shared" si="19"/>
        <v>636.8375740361511</v>
      </c>
      <c r="C223" s="13">
        <f t="shared" si="20"/>
        <v>226.58466442525048</v>
      </c>
      <c r="D223" s="13">
        <f t="shared" si="21"/>
        <v>410.2529096109006</v>
      </c>
      <c r="E223" s="13">
        <f t="shared" si="22"/>
        <v>45850.72721982408</v>
      </c>
      <c r="F223" s="16">
        <f t="shared" si="23"/>
        <v>80223.45534145196</v>
      </c>
    </row>
    <row r="224" spans="1:6" ht="12.75">
      <c r="A224" s="14">
        <f t="shared" si="18"/>
        <v>9529</v>
      </c>
      <c r="B224" s="13">
        <f t="shared" si="19"/>
        <v>636.8375740361511</v>
      </c>
      <c r="C224" s="13">
        <f t="shared" si="20"/>
        <v>224.57526000723814</v>
      </c>
      <c r="D224" s="13">
        <f t="shared" si="21"/>
        <v>412.2623140289129</v>
      </c>
      <c r="E224" s="13">
        <f t="shared" si="22"/>
        <v>45438.46490579517</v>
      </c>
      <c r="F224" s="16">
        <f t="shared" si="23"/>
        <v>80448.0306014592</v>
      </c>
    </row>
    <row r="225" spans="1:6" ht="12.75">
      <c r="A225" s="14">
        <f t="shared" si="18"/>
        <v>9557</v>
      </c>
      <c r="B225" s="13">
        <f t="shared" si="19"/>
        <v>636.8375740361511</v>
      </c>
      <c r="C225" s="13">
        <f t="shared" si="20"/>
        <v>222.55601359659016</v>
      </c>
      <c r="D225" s="13">
        <f t="shared" si="21"/>
        <v>414.2815604395609</v>
      </c>
      <c r="E225" s="13">
        <f t="shared" si="22"/>
        <v>45024.18334535561</v>
      </c>
      <c r="F225" s="16">
        <f t="shared" si="23"/>
        <v>80670.5866150558</v>
      </c>
    </row>
    <row r="226" spans="1:6" ht="12.75">
      <c r="A226" s="14">
        <f t="shared" si="18"/>
        <v>9588</v>
      </c>
      <c r="B226" s="13">
        <f t="shared" si="19"/>
        <v>636.8375740361511</v>
      </c>
      <c r="C226" s="13">
        <f t="shared" si="20"/>
        <v>220.52687698757052</v>
      </c>
      <c r="D226" s="13">
        <f t="shared" si="21"/>
        <v>416.31069704858055</v>
      </c>
      <c r="E226" s="13">
        <f t="shared" si="22"/>
        <v>44607.87264830703</v>
      </c>
      <c r="F226" s="16">
        <f t="shared" si="23"/>
        <v>80891.11349204337</v>
      </c>
    </row>
    <row r="227" spans="1:6" ht="12.75">
      <c r="A227" s="14">
        <f t="shared" si="18"/>
        <v>9618</v>
      </c>
      <c r="B227" s="13">
        <f t="shared" si="19"/>
        <v>636.8375740361511</v>
      </c>
      <c r="C227" s="13">
        <f t="shared" si="20"/>
        <v>218.4878017383331</v>
      </c>
      <c r="D227" s="13">
        <f t="shared" si="21"/>
        <v>418.34977229781794</v>
      </c>
      <c r="E227" s="13">
        <f t="shared" si="22"/>
        <v>44189.52287600921</v>
      </c>
      <c r="F227" s="16">
        <f t="shared" si="23"/>
        <v>81109.6012937817</v>
      </c>
    </row>
    <row r="228" spans="1:6" ht="12.75">
      <c r="A228" s="14">
        <f t="shared" si="18"/>
        <v>9649</v>
      </c>
      <c r="B228" s="13">
        <f t="shared" si="19"/>
        <v>636.8375740361511</v>
      </c>
      <c r="C228" s="13">
        <f t="shared" si="20"/>
        <v>216.43873916976537</v>
      </c>
      <c r="D228" s="13">
        <f t="shared" si="21"/>
        <v>420.3988348663857</v>
      </c>
      <c r="E228" s="13">
        <f t="shared" si="22"/>
        <v>43769.12404114282</v>
      </c>
      <c r="F228" s="16">
        <f t="shared" si="23"/>
        <v>81326.04003295147</v>
      </c>
    </row>
    <row r="229" spans="1:6" ht="12.75">
      <c r="A229" s="14">
        <f t="shared" si="18"/>
        <v>9679</v>
      </c>
      <c r="B229" s="13">
        <f t="shared" si="19"/>
        <v>636.8375740361511</v>
      </c>
      <c r="C229" s="13">
        <f t="shared" si="20"/>
        <v>214.37964036432615</v>
      </c>
      <c r="D229" s="13">
        <f t="shared" si="21"/>
        <v>422.4579336718249</v>
      </c>
      <c r="E229" s="13">
        <f t="shared" si="22"/>
        <v>43346.666107471</v>
      </c>
      <c r="F229" s="16">
        <f t="shared" si="23"/>
        <v>81540.41967331579</v>
      </c>
    </row>
    <row r="230" spans="1:6" ht="12.75">
      <c r="A230" s="14">
        <f t="shared" si="18"/>
        <v>9710</v>
      </c>
      <c r="B230" s="13">
        <f t="shared" si="19"/>
        <v>636.8375740361511</v>
      </c>
      <c r="C230" s="13">
        <f t="shared" si="20"/>
        <v>212.31045616487793</v>
      </c>
      <c r="D230" s="13">
        <f t="shared" si="21"/>
        <v>424.52711787127316</v>
      </c>
      <c r="E230" s="13">
        <f t="shared" si="22"/>
        <v>42922.13898959973</v>
      </c>
      <c r="F230" s="16">
        <f t="shared" si="23"/>
        <v>81752.73012948067</v>
      </c>
    </row>
    <row r="231" spans="1:6" ht="12.75">
      <c r="A231" s="14">
        <f t="shared" si="18"/>
        <v>9741</v>
      </c>
      <c r="B231" s="13">
        <f t="shared" si="19"/>
        <v>636.8375740361511</v>
      </c>
      <c r="C231" s="13">
        <f t="shared" si="20"/>
        <v>210.23113717351322</v>
      </c>
      <c r="D231" s="13">
        <f t="shared" si="21"/>
        <v>426.60643686263785</v>
      </c>
      <c r="E231" s="13">
        <f t="shared" si="22"/>
        <v>42495.53255273709</v>
      </c>
      <c r="F231" s="16">
        <f t="shared" si="23"/>
        <v>81962.96126665418</v>
      </c>
    </row>
    <row r="232" spans="1:6" ht="12.75">
      <c r="A232" s="14">
        <f t="shared" si="18"/>
        <v>9771</v>
      </c>
      <c r="B232" s="13">
        <f t="shared" si="19"/>
        <v>636.8375740361511</v>
      </c>
      <c r="C232" s="13">
        <f t="shared" si="20"/>
        <v>208.1416337503752</v>
      </c>
      <c r="D232" s="13">
        <f t="shared" si="21"/>
        <v>428.69594028577586</v>
      </c>
      <c r="E232" s="13">
        <f t="shared" si="22"/>
        <v>42066.83661245131</v>
      </c>
      <c r="F232" s="16">
        <f t="shared" si="23"/>
        <v>82171.10290040456</v>
      </c>
    </row>
    <row r="233" spans="1:6" ht="12.75">
      <c r="A233" s="14">
        <f t="shared" si="18"/>
        <v>9802</v>
      </c>
      <c r="B233" s="13">
        <f t="shared" si="19"/>
        <v>636.8375740361511</v>
      </c>
      <c r="C233" s="13">
        <f t="shared" si="20"/>
        <v>206.041896012473</v>
      </c>
      <c r="D233" s="13">
        <f t="shared" si="21"/>
        <v>430.7956780236781</v>
      </c>
      <c r="E233" s="13">
        <f t="shared" si="22"/>
        <v>41636.040934427634</v>
      </c>
      <c r="F233" s="16">
        <f t="shared" si="23"/>
        <v>82377.14479641702</v>
      </c>
    </row>
    <row r="234" spans="1:6" ht="12.75">
      <c r="A234" s="14">
        <f t="shared" si="18"/>
        <v>9832</v>
      </c>
      <c r="B234" s="13">
        <f t="shared" si="19"/>
        <v>636.8375740361511</v>
      </c>
      <c r="C234" s="13">
        <f t="shared" si="20"/>
        <v>203.93187383249037</v>
      </c>
      <c r="D234" s="13">
        <f t="shared" si="21"/>
        <v>432.9057002036607</v>
      </c>
      <c r="E234" s="13">
        <f t="shared" si="22"/>
        <v>41203.13523422397</v>
      </c>
      <c r="F234" s="16">
        <f t="shared" si="23"/>
        <v>82581.07667024952</v>
      </c>
    </row>
    <row r="235" spans="1:6" ht="12.75">
      <c r="A235" s="14">
        <f t="shared" si="18"/>
        <v>9863</v>
      </c>
      <c r="B235" s="13">
        <f t="shared" si="19"/>
        <v>636.8375740361511</v>
      </c>
      <c r="C235" s="13">
        <f t="shared" si="20"/>
        <v>201.81151683758932</v>
      </c>
      <c r="D235" s="13">
        <f t="shared" si="21"/>
        <v>435.0260571985617</v>
      </c>
      <c r="E235" s="13">
        <f t="shared" si="22"/>
        <v>40768.109177025406</v>
      </c>
      <c r="F235" s="16">
        <f t="shared" si="23"/>
        <v>82782.88818708711</v>
      </c>
    </row>
    <row r="236" spans="1:6" ht="12.75">
      <c r="A236" s="14">
        <f t="shared" si="18"/>
        <v>9894</v>
      </c>
      <c r="B236" s="13">
        <f t="shared" si="19"/>
        <v>636.8375740361511</v>
      </c>
      <c r="C236" s="13">
        <f t="shared" si="20"/>
        <v>199.6807744082075</v>
      </c>
      <c r="D236" s="13">
        <f t="shared" si="21"/>
        <v>437.15679962794354</v>
      </c>
      <c r="E236" s="13">
        <f t="shared" si="22"/>
        <v>40330.952377397465</v>
      </c>
      <c r="F236" s="16">
        <f t="shared" si="23"/>
        <v>82982.56896149532</v>
      </c>
    </row>
    <row r="237" spans="1:6" ht="12.75">
      <c r="A237" s="14">
        <f t="shared" si="18"/>
        <v>9922</v>
      </c>
      <c r="B237" s="13">
        <f t="shared" si="19"/>
        <v>636.8375740361511</v>
      </c>
      <c r="C237" s="13">
        <f t="shared" si="20"/>
        <v>197.53959567684967</v>
      </c>
      <c r="D237" s="13">
        <f t="shared" si="21"/>
        <v>439.2979783593014</v>
      </c>
      <c r="E237" s="13">
        <f t="shared" si="22"/>
        <v>39891.65439903816</v>
      </c>
      <c r="F237" s="16">
        <f t="shared" si="23"/>
        <v>83180.10855717216</v>
      </c>
    </row>
    <row r="238" spans="1:6" ht="12.75">
      <c r="A238" s="14">
        <f t="shared" si="18"/>
        <v>9953</v>
      </c>
      <c r="B238" s="13">
        <f t="shared" si="19"/>
        <v>636.8375740361511</v>
      </c>
      <c r="C238" s="13">
        <f t="shared" si="20"/>
        <v>195.38792952687334</v>
      </c>
      <c r="D238" s="13">
        <f t="shared" si="21"/>
        <v>441.44964450927773</v>
      </c>
      <c r="E238" s="13">
        <f t="shared" si="22"/>
        <v>39450.20475452888</v>
      </c>
      <c r="F238" s="16">
        <f t="shared" si="23"/>
        <v>83375.49648669903</v>
      </c>
    </row>
    <row r="239" spans="1:6" ht="12.75">
      <c r="A239" s="14">
        <f t="shared" si="18"/>
        <v>9983</v>
      </c>
      <c r="B239" s="13">
        <f t="shared" si="19"/>
        <v>636.8375740361511</v>
      </c>
      <c r="C239" s="13">
        <f t="shared" si="20"/>
        <v>193.2257245912685</v>
      </c>
      <c r="D239" s="13">
        <f t="shared" si="21"/>
        <v>443.6118494448826</v>
      </c>
      <c r="E239" s="13">
        <f t="shared" si="22"/>
        <v>39006.592905084</v>
      </c>
      <c r="F239" s="16">
        <f t="shared" si="23"/>
        <v>83568.7222112903</v>
      </c>
    </row>
    <row r="240" spans="1:6" ht="12.75">
      <c r="A240" s="14">
        <f t="shared" si="18"/>
        <v>10014</v>
      </c>
      <c r="B240" s="13">
        <f t="shared" si="19"/>
        <v>636.8375740361511</v>
      </c>
      <c r="C240" s="13">
        <f t="shared" si="20"/>
        <v>191.05292925143138</v>
      </c>
      <c r="D240" s="13">
        <f t="shared" si="21"/>
        <v>445.7846447847197</v>
      </c>
      <c r="E240" s="13">
        <f t="shared" si="22"/>
        <v>38560.80826029928</v>
      </c>
      <c r="F240" s="16">
        <f t="shared" si="23"/>
        <v>83759.77514054172</v>
      </c>
    </row>
    <row r="241" spans="1:6" ht="12.75">
      <c r="A241" s="14">
        <f t="shared" si="18"/>
        <v>10044</v>
      </c>
      <c r="B241" s="13">
        <f t="shared" si="19"/>
        <v>636.8375740361511</v>
      </c>
      <c r="C241" s="13">
        <f t="shared" si="20"/>
        <v>188.86949163593206</v>
      </c>
      <c r="D241" s="13">
        <f t="shared" si="21"/>
        <v>447.96808240021903</v>
      </c>
      <c r="E241" s="13">
        <f t="shared" si="22"/>
        <v>38112.84017789906</v>
      </c>
      <c r="F241" s="16">
        <f t="shared" si="23"/>
        <v>83948.64463217766</v>
      </c>
    </row>
    <row r="242" spans="1:6" ht="12.75">
      <c r="A242" s="14">
        <f t="shared" si="18"/>
        <v>10075</v>
      </c>
      <c r="B242" s="13">
        <f t="shared" si="19"/>
        <v>636.8375740361511</v>
      </c>
      <c r="C242" s="13">
        <f t="shared" si="20"/>
        <v>186.67535961927612</v>
      </c>
      <c r="D242" s="13">
        <f t="shared" si="21"/>
        <v>450.1622144168749</v>
      </c>
      <c r="E242" s="13">
        <f t="shared" si="22"/>
        <v>37662.67796348219</v>
      </c>
      <c r="F242" s="16">
        <f t="shared" si="23"/>
        <v>84135.31999179693</v>
      </c>
    </row>
    <row r="243" spans="1:6" ht="12.75">
      <c r="A243" s="14">
        <f t="shared" si="18"/>
        <v>10106</v>
      </c>
      <c r="B243" s="13">
        <f t="shared" si="19"/>
        <v>636.8375740361511</v>
      </c>
      <c r="C243" s="13">
        <f t="shared" si="20"/>
        <v>184.4704808206604</v>
      </c>
      <c r="D243" s="13">
        <f t="shared" si="21"/>
        <v>452.3670932154906</v>
      </c>
      <c r="E243" s="13">
        <f t="shared" si="22"/>
        <v>37210.310870266694</v>
      </c>
      <c r="F243" s="16">
        <f t="shared" si="23"/>
        <v>84319.79047261759</v>
      </c>
    </row>
    <row r="244" spans="1:6" ht="12.75">
      <c r="A244" s="14">
        <f t="shared" si="18"/>
        <v>10136</v>
      </c>
      <c r="B244" s="13">
        <f t="shared" si="19"/>
        <v>636.8375740361511</v>
      </c>
      <c r="C244" s="13">
        <f t="shared" si="20"/>
        <v>182.25480260272226</v>
      </c>
      <c r="D244" s="13">
        <f t="shared" si="21"/>
        <v>454.5827714334288</v>
      </c>
      <c r="E244" s="13">
        <f t="shared" si="22"/>
        <v>36755.728098833264</v>
      </c>
      <c r="F244" s="16">
        <f t="shared" si="23"/>
        <v>84502.04527522031</v>
      </c>
    </row>
    <row r="245" spans="1:6" ht="12.75">
      <c r="A245" s="14">
        <f t="shared" si="18"/>
        <v>10167</v>
      </c>
      <c r="B245" s="13">
        <f t="shared" si="19"/>
        <v>636.8375740361511</v>
      </c>
      <c r="C245" s="13">
        <f t="shared" si="20"/>
        <v>180.02827207028318</v>
      </c>
      <c r="D245" s="13">
        <f t="shared" si="21"/>
        <v>456.8093019658679</v>
      </c>
      <c r="E245" s="13">
        <f t="shared" si="22"/>
        <v>36298.918796867394</v>
      </c>
      <c r="F245" s="16">
        <f t="shared" si="23"/>
        <v>84682.0735472906</v>
      </c>
    </row>
    <row r="246" spans="1:6" ht="12.75">
      <c r="A246" s="14">
        <f t="shared" si="18"/>
        <v>10197</v>
      </c>
      <c r="B246" s="13">
        <f t="shared" si="19"/>
        <v>636.8375740361511</v>
      </c>
      <c r="C246" s="13">
        <f t="shared" si="20"/>
        <v>177.7908360690859</v>
      </c>
      <c r="D246" s="13">
        <f t="shared" si="21"/>
        <v>459.04673796706516</v>
      </c>
      <c r="E246" s="13">
        <f t="shared" si="22"/>
        <v>35839.87205890033</v>
      </c>
      <c r="F246" s="16">
        <f t="shared" si="23"/>
        <v>84859.86438335969</v>
      </c>
    </row>
    <row r="247" spans="1:6" ht="12.75">
      <c r="A247" s="14">
        <f t="shared" si="18"/>
        <v>10228</v>
      </c>
      <c r="B247" s="13">
        <f t="shared" si="19"/>
        <v>636.8375740361511</v>
      </c>
      <c r="C247" s="13">
        <f t="shared" si="20"/>
        <v>175.54244118452547</v>
      </c>
      <c r="D247" s="13">
        <f t="shared" si="21"/>
        <v>461.29513285162557</v>
      </c>
      <c r="E247" s="13">
        <f t="shared" si="22"/>
        <v>35378.5769260487</v>
      </c>
      <c r="F247" s="16">
        <f t="shared" si="23"/>
        <v>85035.40682454422</v>
      </c>
    </row>
    <row r="248" spans="1:6" ht="12.75">
      <c r="A248" s="14">
        <f t="shared" si="18"/>
        <v>10259</v>
      </c>
      <c r="B248" s="13">
        <f t="shared" si="19"/>
        <v>636.8375740361511</v>
      </c>
      <c r="C248" s="13">
        <f t="shared" si="20"/>
        <v>173.28303374037404</v>
      </c>
      <c r="D248" s="13">
        <f t="shared" si="21"/>
        <v>463.55454029577703</v>
      </c>
      <c r="E248" s="13">
        <f t="shared" si="22"/>
        <v>34915.02238575292</v>
      </c>
      <c r="F248" s="16">
        <f t="shared" si="23"/>
        <v>85208.68985828459</v>
      </c>
    </row>
    <row r="249" spans="1:6" ht="12.75">
      <c r="A249" s="14">
        <f t="shared" si="18"/>
        <v>10288</v>
      </c>
      <c r="B249" s="13">
        <f t="shared" si="19"/>
        <v>636.8375740361511</v>
      </c>
      <c r="C249" s="13">
        <f t="shared" si="20"/>
        <v>171.01255979749945</v>
      </c>
      <c r="D249" s="13">
        <f t="shared" si="21"/>
        <v>465.82501423865165</v>
      </c>
      <c r="E249" s="13">
        <f t="shared" si="22"/>
        <v>34449.19737151427</v>
      </c>
      <c r="F249" s="16">
        <f t="shared" si="23"/>
        <v>85379.70241808209</v>
      </c>
    </row>
    <row r="250" spans="1:6" ht="12.75">
      <c r="A250" s="14">
        <f t="shared" si="18"/>
        <v>10319</v>
      </c>
      <c r="B250" s="13">
        <f t="shared" si="19"/>
        <v>636.8375740361511</v>
      </c>
      <c r="C250" s="13">
        <f t="shared" si="20"/>
        <v>168.73096515257765</v>
      </c>
      <c r="D250" s="13">
        <f t="shared" si="21"/>
        <v>468.1066088835734</v>
      </c>
      <c r="E250" s="13">
        <f t="shared" si="22"/>
        <v>33981.090762630694</v>
      </c>
      <c r="F250" s="16">
        <f t="shared" si="23"/>
        <v>85548.43338323466</v>
      </c>
    </row>
    <row r="251" spans="1:6" ht="12.75">
      <c r="A251" s="14">
        <f t="shared" si="18"/>
        <v>10349</v>
      </c>
      <c r="B251" s="13">
        <f t="shared" si="19"/>
        <v>636.8375740361511</v>
      </c>
      <c r="C251" s="13">
        <f t="shared" si="20"/>
        <v>166.43819533679854</v>
      </c>
      <c r="D251" s="13">
        <f t="shared" si="21"/>
        <v>470.3993786993525</v>
      </c>
      <c r="E251" s="13">
        <f t="shared" si="22"/>
        <v>33510.69138393134</v>
      </c>
      <c r="F251" s="16">
        <f t="shared" si="23"/>
        <v>85714.87157857146</v>
      </c>
    </row>
    <row r="252" spans="1:6" ht="12.75">
      <c r="A252" s="14">
        <f t="shared" si="18"/>
        <v>10380</v>
      </c>
      <c r="B252" s="13">
        <f t="shared" si="19"/>
        <v>636.8375740361511</v>
      </c>
      <c r="C252" s="13">
        <f t="shared" si="20"/>
        <v>164.13419561456564</v>
      </c>
      <c r="D252" s="13">
        <f t="shared" si="21"/>
        <v>472.7033784215854</v>
      </c>
      <c r="E252" s="13">
        <f t="shared" si="22"/>
        <v>33037.98800550976</v>
      </c>
      <c r="F252" s="16">
        <f t="shared" si="23"/>
        <v>85879.00577418602</v>
      </c>
    </row>
    <row r="253" spans="1:6" ht="12.75">
      <c r="A253" s="14">
        <f t="shared" si="18"/>
        <v>10410</v>
      </c>
      <c r="B253" s="13">
        <f t="shared" si="19"/>
        <v>636.8375740361511</v>
      </c>
      <c r="C253" s="13">
        <f t="shared" si="20"/>
        <v>161.81891098218958</v>
      </c>
      <c r="D253" s="13">
        <f t="shared" si="21"/>
        <v>475.0186630539615</v>
      </c>
      <c r="E253" s="13">
        <f t="shared" si="22"/>
        <v>32562.9693424558</v>
      </c>
      <c r="F253" s="16">
        <f t="shared" si="23"/>
        <v>86040.8246851682</v>
      </c>
    </row>
    <row r="254" spans="1:6" ht="12.75">
      <c r="A254" s="14">
        <f t="shared" si="18"/>
        <v>10441</v>
      </c>
      <c r="B254" s="13">
        <f t="shared" si="19"/>
        <v>636.8375740361511</v>
      </c>
      <c r="C254" s="13">
        <f t="shared" si="20"/>
        <v>159.49228616657464</v>
      </c>
      <c r="D254" s="13">
        <f t="shared" si="21"/>
        <v>477.3452878695764</v>
      </c>
      <c r="E254" s="13">
        <f t="shared" si="22"/>
        <v>32085.624054586224</v>
      </c>
      <c r="F254" s="16">
        <f t="shared" si="23"/>
        <v>86200.31697133477</v>
      </c>
    </row>
    <row r="255" spans="1:6" ht="12.75">
      <c r="A255" s="14">
        <f t="shared" si="18"/>
        <v>10472</v>
      </c>
      <c r="B255" s="13">
        <f t="shared" si="19"/>
        <v>636.8375740361511</v>
      </c>
      <c r="C255" s="13">
        <f t="shared" si="20"/>
        <v>157.15426562389956</v>
      </c>
      <c r="D255" s="13">
        <f t="shared" si="21"/>
        <v>479.6833084122515</v>
      </c>
      <c r="E255" s="13">
        <f t="shared" si="22"/>
        <v>31605.940746173972</v>
      </c>
      <c r="F255" s="16">
        <f t="shared" si="23"/>
        <v>86357.47123695868</v>
      </c>
    </row>
    <row r="256" spans="1:6" ht="12.75">
      <c r="A256" s="14">
        <f t="shared" si="18"/>
        <v>10502</v>
      </c>
      <c r="B256" s="13">
        <f t="shared" si="19"/>
        <v>636.8375740361511</v>
      </c>
      <c r="C256" s="13">
        <f t="shared" si="20"/>
        <v>154.80479353829134</v>
      </c>
      <c r="D256" s="13">
        <f t="shared" si="21"/>
        <v>482.03278049785973</v>
      </c>
      <c r="E256" s="13">
        <f t="shared" si="22"/>
        <v>31123.907965676113</v>
      </c>
      <c r="F256" s="16">
        <f t="shared" si="23"/>
        <v>86512.27603049697</v>
      </c>
    </row>
    <row r="257" spans="1:6" ht="12.75">
      <c r="A257" s="14">
        <f t="shared" si="18"/>
        <v>10533</v>
      </c>
      <c r="B257" s="13">
        <f t="shared" si="19"/>
        <v>636.8375740361511</v>
      </c>
      <c r="C257" s="13">
        <f t="shared" si="20"/>
        <v>152.44381382049278</v>
      </c>
      <c r="D257" s="13">
        <f t="shared" si="21"/>
        <v>484.3937602156583</v>
      </c>
      <c r="E257" s="13">
        <f t="shared" si="22"/>
        <v>30639.514205460455</v>
      </c>
      <c r="F257" s="16">
        <f t="shared" si="23"/>
        <v>86664.71984431746</v>
      </c>
    </row>
    <row r="258" spans="1:6" ht="12.75">
      <c r="A258" s="14">
        <f t="shared" si="18"/>
        <v>10563</v>
      </c>
      <c r="B258" s="13">
        <f t="shared" si="19"/>
        <v>636.8375740361511</v>
      </c>
      <c r="C258" s="13">
        <f t="shared" si="20"/>
        <v>150.07127010652349</v>
      </c>
      <c r="D258" s="13">
        <f t="shared" si="21"/>
        <v>486.7663039296276</v>
      </c>
      <c r="E258" s="13">
        <f t="shared" si="22"/>
        <v>30152.747901530827</v>
      </c>
      <c r="F258" s="16">
        <f t="shared" si="23"/>
        <v>86814.79111442398</v>
      </c>
    </row>
    <row r="259" spans="1:6" ht="12.75">
      <c r="A259" s="14">
        <f t="shared" si="18"/>
        <v>10594</v>
      </c>
      <c r="B259" s="13">
        <f t="shared" si="19"/>
        <v>636.8375740361511</v>
      </c>
      <c r="C259" s="13">
        <f t="shared" si="20"/>
        <v>147.68710575633418</v>
      </c>
      <c r="D259" s="13">
        <f t="shared" si="21"/>
        <v>489.1504682798169</v>
      </c>
      <c r="E259" s="13">
        <f t="shared" si="22"/>
        <v>29663.59743325101</v>
      </c>
      <c r="F259" s="16">
        <f t="shared" si="23"/>
        <v>86962.47822018032</v>
      </c>
    </row>
    <row r="260" spans="1:6" ht="12.75">
      <c r="A260" s="14">
        <f t="shared" si="18"/>
        <v>10625</v>
      </c>
      <c r="B260" s="13">
        <f t="shared" si="19"/>
        <v>636.8375740361511</v>
      </c>
      <c r="C260" s="13">
        <f t="shared" si="20"/>
        <v>145.2912638524547</v>
      </c>
      <c r="D260" s="13">
        <f t="shared" si="21"/>
        <v>491.5463101836964</v>
      </c>
      <c r="E260" s="13">
        <f t="shared" si="22"/>
        <v>29172.05112306731</v>
      </c>
      <c r="F260" s="16">
        <f t="shared" si="23"/>
        <v>87107.76948403277</v>
      </c>
    </row>
    <row r="261" spans="1:6" ht="12.75">
      <c r="A261" s="14">
        <f t="shared" si="18"/>
        <v>10653</v>
      </c>
      <c r="B261" s="13">
        <f t="shared" si="19"/>
        <v>636.8375740361511</v>
      </c>
      <c r="C261" s="13">
        <f t="shared" si="20"/>
        <v>142.88368719863502</v>
      </c>
      <c r="D261" s="13">
        <f t="shared" si="21"/>
        <v>493.95388683751605</v>
      </c>
      <c r="E261" s="13">
        <f t="shared" si="22"/>
        <v>28678.097236229794</v>
      </c>
      <c r="F261" s="16">
        <f t="shared" si="23"/>
        <v>87250.65317123142</v>
      </c>
    </row>
    <row r="262" spans="1:6" ht="12.75">
      <c r="A262" s="14">
        <f t="shared" si="18"/>
        <v>10684</v>
      </c>
      <c r="B262" s="13">
        <f t="shared" si="19"/>
        <v>636.8375740361511</v>
      </c>
      <c r="C262" s="13">
        <f t="shared" si="20"/>
        <v>140.46431831847997</v>
      </c>
      <c r="D262" s="13">
        <f t="shared" si="21"/>
        <v>496.3732557176711</v>
      </c>
      <c r="E262" s="13">
        <f t="shared" si="22"/>
        <v>28181.723980512124</v>
      </c>
      <c r="F262" s="16">
        <f t="shared" si="23"/>
        <v>87391.1174895499</v>
      </c>
    </row>
    <row r="263" spans="1:6" ht="12.75">
      <c r="A263" s="14">
        <f t="shared" si="18"/>
        <v>10714</v>
      </c>
      <c r="B263" s="13">
        <f t="shared" si="19"/>
        <v>636.8375740361511</v>
      </c>
      <c r="C263" s="13">
        <f t="shared" si="20"/>
        <v>138.0330994540769</v>
      </c>
      <c r="D263" s="13">
        <f t="shared" si="21"/>
        <v>498.80447458207414</v>
      </c>
      <c r="E263" s="13">
        <f t="shared" si="22"/>
        <v>27682.91950593005</v>
      </c>
      <c r="F263" s="16">
        <f t="shared" si="23"/>
        <v>87529.15058900397</v>
      </c>
    </row>
    <row r="264" spans="1:6" ht="12.75">
      <c r="A264" s="14">
        <f t="shared" si="18"/>
        <v>10745</v>
      </c>
      <c r="B264" s="13">
        <f t="shared" si="19"/>
        <v>636.8375740361511</v>
      </c>
      <c r="C264" s="13">
        <f t="shared" si="20"/>
        <v>135.589972564617</v>
      </c>
      <c r="D264" s="13">
        <f t="shared" si="21"/>
        <v>501.24760147153404</v>
      </c>
      <c r="E264" s="13">
        <f t="shared" si="22"/>
        <v>27181.671904458515</v>
      </c>
      <c r="F264" s="16">
        <f t="shared" si="23"/>
        <v>87664.74056156859</v>
      </c>
    </row>
    <row r="265" spans="1:6" ht="12.75">
      <c r="A265" s="14">
        <f t="shared" si="18"/>
        <v>10775</v>
      </c>
      <c r="B265" s="13">
        <f t="shared" si="19"/>
        <v>636.8375740361511</v>
      </c>
      <c r="C265" s="13">
        <f t="shared" si="20"/>
        <v>133.13487932500956</v>
      </c>
      <c r="D265" s="13">
        <f t="shared" si="21"/>
        <v>503.7026947111415</v>
      </c>
      <c r="E265" s="13">
        <f t="shared" si="22"/>
        <v>26677.969209747374</v>
      </c>
      <c r="F265" s="16">
        <f t="shared" si="23"/>
        <v>87797.8754408936</v>
      </c>
    </row>
    <row r="266" spans="1:6" ht="12.75">
      <c r="A266" s="14">
        <f t="shared" si="18"/>
        <v>10806</v>
      </c>
      <c r="B266" s="13">
        <f t="shared" si="19"/>
        <v>636.8375740361511</v>
      </c>
      <c r="C266" s="13">
        <f t="shared" si="20"/>
        <v>130.6677611244897</v>
      </c>
      <c r="D266" s="13">
        <f t="shared" si="21"/>
        <v>506.1698129116614</v>
      </c>
      <c r="E266" s="13">
        <f t="shared" si="22"/>
        <v>26171.79939683571</v>
      </c>
      <c r="F266" s="16">
        <f t="shared" si="23"/>
        <v>87928.54320201809</v>
      </c>
    </row>
    <row r="267" spans="1:6" ht="12.75">
      <c r="A267" s="14">
        <f t="shared" si="18"/>
        <v>10837</v>
      </c>
      <c r="B267" s="13">
        <f t="shared" si="19"/>
        <v>636.8375740361511</v>
      </c>
      <c r="C267" s="13">
        <f t="shared" si="20"/>
        <v>128.18855906521887</v>
      </c>
      <c r="D267" s="13">
        <f t="shared" si="21"/>
        <v>508.64901497093217</v>
      </c>
      <c r="E267" s="13">
        <f t="shared" si="22"/>
        <v>25663.15038186478</v>
      </c>
      <c r="F267" s="16">
        <f t="shared" si="23"/>
        <v>88056.73176108331</v>
      </c>
    </row>
    <row r="268" spans="1:6" ht="12.75">
      <c r="A268" s="14">
        <f t="shared" si="18"/>
        <v>10867</v>
      </c>
      <c r="B268" s="13">
        <f t="shared" si="19"/>
        <v>636.8375740361511</v>
      </c>
      <c r="C268" s="13">
        <f t="shared" si="20"/>
        <v>125.6972139608792</v>
      </c>
      <c r="D268" s="13">
        <f t="shared" si="21"/>
        <v>511.1403600752719</v>
      </c>
      <c r="E268" s="13">
        <f t="shared" si="22"/>
        <v>25152.01002178951</v>
      </c>
      <c r="F268" s="16">
        <f t="shared" si="23"/>
        <v>88182.4289750442</v>
      </c>
    </row>
    <row r="269" spans="1:6" ht="12.75">
      <c r="A269" s="14">
        <f t="shared" si="18"/>
        <v>10898</v>
      </c>
      <c r="B269" s="13">
        <f t="shared" si="19"/>
        <v>636.8375740361511</v>
      </c>
      <c r="C269" s="13">
        <f t="shared" si="20"/>
        <v>123.19366633526015</v>
      </c>
      <c r="D269" s="13">
        <f t="shared" si="21"/>
        <v>513.643907700891</v>
      </c>
      <c r="E269" s="13">
        <f t="shared" si="22"/>
        <v>24638.366114088618</v>
      </c>
      <c r="F269" s="16">
        <f t="shared" si="23"/>
        <v>88305.62264137945</v>
      </c>
    </row>
    <row r="270" spans="1:6" ht="12.75">
      <c r="A270" s="14">
        <f aca="true" t="shared" si="24" ref="A270:A307">DATE(YEAR(A269),MONTH(A269)+1,DAY(A269))</f>
        <v>10928</v>
      </c>
      <c r="B270" s="13">
        <f aca="true" t="shared" si="25" ref="B270:B312">$B$5</f>
        <v>636.8375740361511</v>
      </c>
      <c r="C270" s="13">
        <f aca="true" t="shared" si="26" ref="C270:C307">(($E$4/2+1)^(2/12)-1)*E269</f>
        <v>120.67785642083882</v>
      </c>
      <c r="D270" s="13">
        <f aca="true" t="shared" si="27" ref="D270:D307">B270-C270</f>
        <v>516.1597176153123</v>
      </c>
      <c r="E270" s="13">
        <f aca="true" t="shared" si="28" ref="E270:E307">E269-D270</f>
        <v>24122.206396473306</v>
      </c>
      <c r="F270" s="16">
        <f aca="true" t="shared" si="29" ref="F270:F307">$F269+$C270</f>
        <v>88426.30049780029</v>
      </c>
    </row>
    <row r="271" spans="1:6" ht="12.75">
      <c r="A271" s="14">
        <f t="shared" si="24"/>
        <v>10959</v>
      </c>
      <c r="B271" s="13">
        <f t="shared" si="25"/>
        <v>636.8375740361511</v>
      </c>
      <c r="C271" s="13">
        <f t="shared" si="26"/>
        <v>118.14972415735308</v>
      </c>
      <c r="D271" s="13">
        <f t="shared" si="27"/>
        <v>518.687849878798</v>
      </c>
      <c r="E271" s="13">
        <f t="shared" si="28"/>
        <v>23603.518546594507</v>
      </c>
      <c r="F271" s="16">
        <f t="shared" si="29"/>
        <v>88544.45022195764</v>
      </c>
    </row>
    <row r="272" spans="1:6" ht="12.75">
      <c r="A272" s="14">
        <f t="shared" si="24"/>
        <v>10990</v>
      </c>
      <c r="B272" s="13">
        <f t="shared" si="25"/>
        <v>636.8375740361511</v>
      </c>
      <c r="C272" s="13">
        <f t="shared" si="26"/>
        <v>115.60920919036771</v>
      </c>
      <c r="D272" s="13">
        <f t="shared" si="27"/>
        <v>521.2283648457834</v>
      </c>
      <c r="E272" s="13">
        <f t="shared" si="28"/>
        <v>23082.29018174872</v>
      </c>
      <c r="F272" s="16">
        <f t="shared" si="29"/>
        <v>88660.05943114801</v>
      </c>
    </row>
    <row r="273" spans="1:6" ht="12.75">
      <c r="A273" s="14">
        <f t="shared" si="24"/>
        <v>11018</v>
      </c>
      <c r="B273" s="13">
        <f t="shared" si="25"/>
        <v>636.8375740361511</v>
      </c>
      <c r="C273" s="13">
        <f t="shared" si="26"/>
        <v>113.05625086983359</v>
      </c>
      <c r="D273" s="13">
        <f t="shared" si="27"/>
        <v>523.7813231663175</v>
      </c>
      <c r="E273" s="13">
        <f t="shared" si="28"/>
        <v>22558.508858582405</v>
      </c>
      <c r="F273" s="16">
        <f t="shared" si="29"/>
        <v>88773.11568201784</v>
      </c>
    </row>
    <row r="274" spans="1:6" ht="12.75">
      <c r="A274" s="14">
        <f t="shared" si="24"/>
        <v>11049</v>
      </c>
      <c r="B274" s="13">
        <f t="shared" si="25"/>
        <v>636.8375740361511</v>
      </c>
      <c r="C274" s="13">
        <f t="shared" si="26"/>
        <v>110.49078824863982</v>
      </c>
      <c r="D274" s="13">
        <f t="shared" si="27"/>
        <v>526.3467857875113</v>
      </c>
      <c r="E274" s="13">
        <f t="shared" si="28"/>
        <v>22032.162072794894</v>
      </c>
      <c r="F274" s="16">
        <f t="shared" si="29"/>
        <v>88883.60647026649</v>
      </c>
    </row>
    <row r="275" spans="1:6" ht="12.75">
      <c r="A275" s="14">
        <f t="shared" si="24"/>
        <v>11079</v>
      </c>
      <c r="B275" s="13">
        <f t="shared" si="25"/>
        <v>636.8375740361511</v>
      </c>
      <c r="C275" s="13">
        <f t="shared" si="26"/>
        <v>107.9127600811586</v>
      </c>
      <c r="D275" s="13">
        <f t="shared" si="27"/>
        <v>528.9248139549925</v>
      </c>
      <c r="E275" s="13">
        <f t="shared" si="28"/>
        <v>21503.2372588399</v>
      </c>
      <c r="F275" s="16">
        <f t="shared" si="29"/>
        <v>88991.51923034765</v>
      </c>
    </row>
    <row r="276" spans="1:6" ht="12.75">
      <c r="A276" s="14">
        <f t="shared" si="24"/>
        <v>11110</v>
      </c>
      <c r="B276" s="13">
        <f t="shared" si="25"/>
        <v>636.8375740361511</v>
      </c>
      <c r="C276" s="13">
        <f t="shared" si="26"/>
        <v>105.32210482178323</v>
      </c>
      <c r="D276" s="13">
        <f t="shared" si="27"/>
        <v>531.5154692143678</v>
      </c>
      <c r="E276" s="13">
        <f t="shared" si="28"/>
        <v>20971.72178962553</v>
      </c>
      <c r="F276" s="16">
        <f t="shared" si="29"/>
        <v>89096.84133516943</v>
      </c>
    </row>
    <row r="277" spans="1:6" ht="12.75">
      <c r="A277" s="14">
        <f t="shared" si="24"/>
        <v>11140</v>
      </c>
      <c r="B277" s="13">
        <f t="shared" si="25"/>
        <v>636.8375740361511</v>
      </c>
      <c r="C277" s="13">
        <f t="shared" si="26"/>
        <v>102.71876062345878</v>
      </c>
      <c r="D277" s="13">
        <f t="shared" si="27"/>
        <v>534.1188134126922</v>
      </c>
      <c r="E277" s="13">
        <f t="shared" si="28"/>
        <v>20437.60297621284</v>
      </c>
      <c r="F277" s="16">
        <f t="shared" si="29"/>
        <v>89199.5600957929</v>
      </c>
    </row>
    <row r="278" spans="1:6" ht="12.75">
      <c r="A278" s="14">
        <f t="shared" si="24"/>
        <v>11171</v>
      </c>
      <c r="B278" s="13">
        <f t="shared" si="25"/>
        <v>636.8375740361511</v>
      </c>
      <c r="C278" s="13">
        <f t="shared" si="26"/>
        <v>100.10266533620559</v>
      </c>
      <c r="D278" s="13">
        <f t="shared" si="27"/>
        <v>536.7349086999454</v>
      </c>
      <c r="E278" s="13">
        <f t="shared" si="28"/>
        <v>19900.868067512893</v>
      </c>
      <c r="F278" s="16">
        <f t="shared" si="29"/>
        <v>89299.6627611291</v>
      </c>
    </row>
    <row r="279" spans="1:6" ht="12.75">
      <c r="A279" s="14">
        <f t="shared" si="24"/>
        <v>11202</v>
      </c>
      <c r="B279" s="13">
        <f t="shared" si="25"/>
        <v>636.8375740361511</v>
      </c>
      <c r="C279" s="13">
        <f t="shared" si="26"/>
        <v>97.47375650563559</v>
      </c>
      <c r="D279" s="13">
        <f t="shared" si="27"/>
        <v>539.3638175305155</v>
      </c>
      <c r="E279" s="13">
        <f t="shared" si="28"/>
        <v>19361.504249982376</v>
      </c>
      <c r="F279" s="16">
        <f t="shared" si="29"/>
        <v>89397.13651763475</v>
      </c>
    </row>
    <row r="280" spans="1:6" ht="12.75">
      <c r="A280" s="14">
        <f t="shared" si="24"/>
        <v>11232</v>
      </c>
      <c r="B280" s="13">
        <f t="shared" si="25"/>
        <v>636.8375740361511</v>
      </c>
      <c r="C280" s="13">
        <f t="shared" si="26"/>
        <v>94.8319713714613</v>
      </c>
      <c r="D280" s="13">
        <f t="shared" si="27"/>
        <v>542.0056026646898</v>
      </c>
      <c r="E280" s="13">
        <f t="shared" si="28"/>
        <v>18819.498647317687</v>
      </c>
      <c r="F280" s="16">
        <f t="shared" si="29"/>
        <v>89491.9684890062</v>
      </c>
    </row>
    <row r="281" spans="1:6" ht="12.75">
      <c r="A281" s="14">
        <f t="shared" si="24"/>
        <v>11263</v>
      </c>
      <c r="B281" s="13">
        <f t="shared" si="25"/>
        <v>636.8375740361511</v>
      </c>
      <c r="C281" s="13">
        <f t="shared" si="26"/>
        <v>92.1772468659975</v>
      </c>
      <c r="D281" s="13">
        <f t="shared" si="27"/>
        <v>544.6603271701536</v>
      </c>
      <c r="E281" s="13">
        <f t="shared" si="28"/>
        <v>18274.838320147534</v>
      </c>
      <c r="F281" s="16">
        <f t="shared" si="29"/>
        <v>89584.1457358722</v>
      </c>
    </row>
    <row r="282" spans="1:6" ht="12.75">
      <c r="A282" s="14">
        <f t="shared" si="24"/>
        <v>11293</v>
      </c>
      <c r="B282" s="13">
        <f t="shared" si="25"/>
        <v>636.8375740361511</v>
      </c>
      <c r="C282" s="13">
        <f t="shared" si="26"/>
        <v>89.50951961265572</v>
      </c>
      <c r="D282" s="13">
        <f t="shared" si="27"/>
        <v>547.3280544234954</v>
      </c>
      <c r="E282" s="13">
        <f t="shared" si="28"/>
        <v>17727.51026572404</v>
      </c>
      <c r="F282" s="16">
        <f t="shared" si="29"/>
        <v>89673.65525548485</v>
      </c>
    </row>
    <row r="283" spans="1:6" ht="12.75">
      <c r="A283" s="14">
        <f t="shared" si="24"/>
        <v>11324</v>
      </c>
      <c r="B283" s="13">
        <f t="shared" si="25"/>
        <v>636.8375740361511</v>
      </c>
      <c r="C283" s="13">
        <f t="shared" si="26"/>
        <v>86.82872592443113</v>
      </c>
      <c r="D283" s="13">
        <f t="shared" si="27"/>
        <v>550.00884811172</v>
      </c>
      <c r="E283" s="13">
        <f t="shared" si="28"/>
        <v>17177.50141761232</v>
      </c>
      <c r="F283" s="16">
        <f t="shared" si="29"/>
        <v>89760.48398140927</v>
      </c>
    </row>
    <row r="284" spans="1:6" ht="12.75">
      <c r="A284" s="14">
        <f t="shared" si="24"/>
        <v>11355</v>
      </c>
      <c r="B284" s="13">
        <f t="shared" si="25"/>
        <v>636.8375740361511</v>
      </c>
      <c r="C284" s="13">
        <f t="shared" si="26"/>
        <v>84.13480180238217</v>
      </c>
      <c r="D284" s="13">
        <f t="shared" si="27"/>
        <v>552.7027722337689</v>
      </c>
      <c r="E284" s="13">
        <f t="shared" si="28"/>
        <v>16624.79864537855</v>
      </c>
      <c r="F284" s="16">
        <f t="shared" si="29"/>
        <v>89844.61878321166</v>
      </c>
    </row>
    <row r="285" spans="1:6" ht="12.75">
      <c r="A285" s="14">
        <f t="shared" si="24"/>
        <v>11383</v>
      </c>
      <c r="B285" s="13">
        <f t="shared" si="25"/>
        <v>636.8375740361511</v>
      </c>
      <c r="C285" s="13">
        <f t="shared" si="26"/>
        <v>81.4276829341027</v>
      </c>
      <c r="D285" s="13">
        <f t="shared" si="27"/>
        <v>555.4098911020484</v>
      </c>
      <c r="E285" s="13">
        <f t="shared" si="28"/>
        <v>16069.3887542765</v>
      </c>
      <c r="F285" s="16">
        <f t="shared" si="29"/>
        <v>89926.04646614575</v>
      </c>
    </row>
    <row r="286" spans="1:6" ht="12.75">
      <c r="A286" s="14">
        <f t="shared" si="24"/>
        <v>11414</v>
      </c>
      <c r="B286" s="13">
        <f t="shared" si="25"/>
        <v>636.8375740361511</v>
      </c>
      <c r="C286" s="13">
        <f t="shared" si="26"/>
        <v>78.70730469218672</v>
      </c>
      <c r="D286" s="13">
        <f t="shared" si="27"/>
        <v>558.1302693439643</v>
      </c>
      <c r="E286" s="13">
        <f t="shared" si="28"/>
        <v>15511.258484932536</v>
      </c>
      <c r="F286" s="16">
        <f t="shared" si="29"/>
        <v>90004.75377083794</v>
      </c>
    </row>
    <row r="287" spans="1:6" ht="12.75">
      <c r="A287" s="14">
        <f t="shared" si="24"/>
        <v>11444</v>
      </c>
      <c r="B287" s="13">
        <f t="shared" si="25"/>
        <v>636.8375740361511</v>
      </c>
      <c r="C287" s="13">
        <f t="shared" si="26"/>
        <v>75.97360213268539</v>
      </c>
      <c r="D287" s="13">
        <f t="shared" si="27"/>
        <v>560.8639719034657</v>
      </c>
      <c r="E287" s="13">
        <f t="shared" si="28"/>
        <v>14950.39451302907</v>
      </c>
      <c r="F287" s="16">
        <f t="shared" si="29"/>
        <v>90080.72737297062</v>
      </c>
    </row>
    <row r="288" spans="1:6" ht="12.75">
      <c r="A288" s="14">
        <f t="shared" si="24"/>
        <v>11475</v>
      </c>
      <c r="B288" s="13">
        <f t="shared" si="25"/>
        <v>636.8375740361511</v>
      </c>
      <c r="C288" s="13">
        <f t="shared" si="26"/>
        <v>73.22650999355669</v>
      </c>
      <c r="D288" s="13">
        <f t="shared" si="27"/>
        <v>563.6110640425944</v>
      </c>
      <c r="E288" s="13">
        <f t="shared" si="28"/>
        <v>14386.783448986476</v>
      </c>
      <c r="F288" s="16">
        <f t="shared" si="29"/>
        <v>90153.95388296418</v>
      </c>
    </row>
    <row r="289" spans="1:6" ht="12.75">
      <c r="A289" s="14">
        <f t="shared" si="24"/>
        <v>11505</v>
      </c>
      <c r="B289" s="13">
        <f t="shared" si="25"/>
        <v>636.8375740361511</v>
      </c>
      <c r="C289" s="13">
        <f t="shared" si="26"/>
        <v>70.46596269310741</v>
      </c>
      <c r="D289" s="13">
        <f t="shared" si="27"/>
        <v>566.3716113430437</v>
      </c>
      <c r="E289" s="13">
        <f t="shared" si="28"/>
        <v>13820.411837643433</v>
      </c>
      <c r="F289" s="16">
        <f t="shared" si="29"/>
        <v>90224.41984565729</v>
      </c>
    </row>
    <row r="290" spans="1:6" ht="12.75">
      <c r="A290" s="14">
        <f t="shared" si="24"/>
        <v>11536</v>
      </c>
      <c r="B290" s="13">
        <f t="shared" si="25"/>
        <v>636.8375740361511</v>
      </c>
      <c r="C290" s="13">
        <f t="shared" si="26"/>
        <v>67.6918943284275</v>
      </c>
      <c r="D290" s="13">
        <f t="shared" si="27"/>
        <v>569.1456797077236</v>
      </c>
      <c r="E290" s="13">
        <f t="shared" si="28"/>
        <v>13251.266157935708</v>
      </c>
      <c r="F290" s="16">
        <f t="shared" si="29"/>
        <v>90292.11173998572</v>
      </c>
    </row>
    <row r="291" spans="1:6" ht="12.75">
      <c r="A291" s="14">
        <f t="shared" si="24"/>
        <v>11567</v>
      </c>
      <c r="B291" s="13">
        <f t="shared" si="25"/>
        <v>636.8375740361511</v>
      </c>
      <c r="C291" s="13">
        <f t="shared" si="26"/>
        <v>64.90423867381672</v>
      </c>
      <c r="D291" s="13">
        <f t="shared" si="27"/>
        <v>571.9333353623343</v>
      </c>
      <c r="E291" s="13">
        <f t="shared" si="28"/>
        <v>12679.332822573373</v>
      </c>
      <c r="F291" s="16">
        <f t="shared" si="29"/>
        <v>90357.01597865953</v>
      </c>
    </row>
    <row r="292" spans="1:6" ht="12.75">
      <c r="A292" s="14">
        <f t="shared" si="24"/>
        <v>11597</v>
      </c>
      <c r="B292" s="13">
        <f t="shared" si="25"/>
        <v>636.8375740361511</v>
      </c>
      <c r="C292" s="13">
        <f t="shared" si="26"/>
        <v>62.102929179203734</v>
      </c>
      <c r="D292" s="13">
        <f t="shared" si="27"/>
        <v>574.7346448569473</v>
      </c>
      <c r="E292" s="13">
        <f t="shared" si="28"/>
        <v>12104.598177716425</v>
      </c>
      <c r="F292" s="16">
        <f t="shared" si="29"/>
        <v>90419.11890783874</v>
      </c>
    </row>
    <row r="293" spans="1:6" ht="12.75">
      <c r="A293" s="14">
        <f t="shared" si="24"/>
        <v>11628</v>
      </c>
      <c r="B293" s="13">
        <f t="shared" si="25"/>
        <v>636.8375740361511</v>
      </c>
      <c r="C293" s="13">
        <f t="shared" si="26"/>
        <v>59.28789896855723</v>
      </c>
      <c r="D293" s="13">
        <f t="shared" si="27"/>
        <v>577.5496750675939</v>
      </c>
      <c r="E293" s="13">
        <f t="shared" si="28"/>
        <v>11527.048502648831</v>
      </c>
      <c r="F293" s="16">
        <f t="shared" si="29"/>
        <v>90478.4068068073</v>
      </c>
    </row>
    <row r="294" spans="1:6" ht="12.75">
      <c r="A294" s="14">
        <f t="shared" si="24"/>
        <v>11658</v>
      </c>
      <c r="B294" s="13">
        <f t="shared" si="25"/>
        <v>636.8375740361511</v>
      </c>
      <c r="C294" s="13">
        <f t="shared" si="26"/>
        <v>56.45908083828945</v>
      </c>
      <c r="D294" s="13">
        <f t="shared" si="27"/>
        <v>580.3784931978616</v>
      </c>
      <c r="E294" s="13">
        <f t="shared" si="28"/>
        <v>10946.670009450969</v>
      </c>
      <c r="F294" s="16">
        <f t="shared" si="29"/>
        <v>90534.86588764559</v>
      </c>
    </row>
    <row r="295" spans="1:6" ht="12.75">
      <c r="A295" s="14">
        <f t="shared" si="24"/>
        <v>11689</v>
      </c>
      <c r="B295" s="13">
        <f t="shared" si="25"/>
        <v>636.8375740361511</v>
      </c>
      <c r="C295" s="13">
        <f t="shared" si="26"/>
        <v>53.616407255651794</v>
      </c>
      <c r="D295" s="13">
        <f t="shared" si="27"/>
        <v>583.2211667804993</v>
      </c>
      <c r="E295" s="13">
        <f t="shared" si="28"/>
        <v>10363.44884267047</v>
      </c>
      <c r="F295" s="16">
        <f t="shared" si="29"/>
        <v>90588.48229490125</v>
      </c>
    </row>
    <row r="296" spans="1:6" ht="12.75">
      <c r="A296" s="14">
        <f t="shared" si="24"/>
        <v>11720</v>
      </c>
      <c r="B296" s="13">
        <f t="shared" si="25"/>
        <v>636.8375740361511</v>
      </c>
      <c r="C296" s="13">
        <f t="shared" si="26"/>
        <v>50.75981035712265</v>
      </c>
      <c r="D296" s="13">
        <f t="shared" si="27"/>
        <v>586.0777636790284</v>
      </c>
      <c r="E296" s="13">
        <f t="shared" si="28"/>
        <v>9777.371078991442</v>
      </c>
      <c r="F296" s="16">
        <f t="shared" si="29"/>
        <v>90639.24210525837</v>
      </c>
    </row>
    <row r="297" spans="1:6" ht="12.75">
      <c r="A297" s="14">
        <f t="shared" si="24"/>
        <v>11749</v>
      </c>
      <c r="B297" s="13">
        <f t="shared" si="25"/>
        <v>636.8375740361511</v>
      </c>
      <c r="C297" s="13">
        <f t="shared" si="26"/>
        <v>47.88922194678722</v>
      </c>
      <c r="D297" s="13">
        <f t="shared" si="27"/>
        <v>588.9483520893639</v>
      </c>
      <c r="E297" s="13">
        <f t="shared" si="28"/>
        <v>9188.422726902078</v>
      </c>
      <c r="F297" s="16">
        <f t="shared" si="29"/>
        <v>90687.13132720515</v>
      </c>
    </row>
    <row r="298" spans="1:6" ht="12.75">
      <c r="A298" s="14">
        <f t="shared" si="24"/>
        <v>11780</v>
      </c>
      <c r="B298" s="13">
        <f t="shared" si="25"/>
        <v>636.8375740361511</v>
      </c>
      <c r="C298" s="13">
        <f t="shared" si="26"/>
        <v>45.0045734947095</v>
      </c>
      <c r="D298" s="13">
        <f t="shared" si="27"/>
        <v>591.8330005414416</v>
      </c>
      <c r="E298" s="13">
        <f t="shared" si="28"/>
        <v>8596.589726360637</v>
      </c>
      <c r="F298" s="16">
        <f t="shared" si="29"/>
        <v>90732.13590069985</v>
      </c>
    </row>
    <row r="299" spans="1:6" ht="12.75">
      <c r="A299" s="14">
        <f t="shared" si="24"/>
        <v>11810</v>
      </c>
      <c r="B299" s="13">
        <f t="shared" si="25"/>
        <v>636.8375740361511</v>
      </c>
      <c r="C299" s="13">
        <f t="shared" si="26"/>
        <v>42.105796135296266</v>
      </c>
      <c r="D299" s="13">
        <f t="shared" si="27"/>
        <v>594.7317779008548</v>
      </c>
      <c r="E299" s="13">
        <f t="shared" si="28"/>
        <v>8001.857948459782</v>
      </c>
      <c r="F299" s="16">
        <f t="shared" si="29"/>
        <v>90774.24169683515</v>
      </c>
    </row>
    <row r="300" spans="1:6" ht="12.75">
      <c r="A300" s="14">
        <f t="shared" si="24"/>
        <v>11841</v>
      </c>
      <c r="B300" s="13">
        <f t="shared" si="25"/>
        <v>636.8375740361511</v>
      </c>
      <c r="C300" s="13">
        <f t="shared" si="26"/>
        <v>39.19282066565302</v>
      </c>
      <c r="D300" s="13">
        <f t="shared" si="27"/>
        <v>597.644753370498</v>
      </c>
      <c r="E300" s="13">
        <f t="shared" si="28"/>
        <v>7404.213195089284</v>
      </c>
      <c r="F300" s="16">
        <f t="shared" si="29"/>
        <v>90813.4345175008</v>
      </c>
    </row>
    <row r="301" spans="1:6" ht="12.75">
      <c r="A301" s="14">
        <f t="shared" si="24"/>
        <v>11871</v>
      </c>
      <c r="B301" s="13">
        <f t="shared" si="25"/>
        <v>636.8375740361511</v>
      </c>
      <c r="C301" s="13">
        <f t="shared" si="26"/>
        <v>36.265577543931904</v>
      </c>
      <c r="D301" s="13">
        <f t="shared" si="27"/>
        <v>600.5719964922191</v>
      </c>
      <c r="E301" s="13">
        <f t="shared" si="28"/>
        <v>6803.641198597065</v>
      </c>
      <c r="F301" s="16">
        <f t="shared" si="29"/>
        <v>90849.70009504474</v>
      </c>
    </row>
    <row r="302" spans="1:6" ht="12.75">
      <c r="A302" s="14">
        <f t="shared" si="24"/>
        <v>11902</v>
      </c>
      <c r="B302" s="13">
        <f t="shared" si="25"/>
        <v>636.8375740361511</v>
      </c>
      <c r="C302" s="13">
        <f t="shared" si="26"/>
        <v>33.32399688767151</v>
      </c>
      <c r="D302" s="13">
        <f t="shared" si="27"/>
        <v>603.5135771484795</v>
      </c>
      <c r="E302" s="13">
        <f t="shared" si="28"/>
        <v>6200.127621448586</v>
      </c>
      <c r="F302" s="16">
        <f t="shared" si="29"/>
        <v>90883.02409193241</v>
      </c>
    </row>
    <row r="303" spans="1:6" ht="12.75">
      <c r="A303" s="14">
        <f t="shared" si="24"/>
        <v>11933</v>
      </c>
      <c r="B303" s="13">
        <f t="shared" si="25"/>
        <v>636.8375740361511</v>
      </c>
      <c r="C303" s="13">
        <f t="shared" si="26"/>
        <v>30.3680084721286</v>
      </c>
      <c r="D303" s="13">
        <f t="shared" si="27"/>
        <v>606.4695655640224</v>
      </c>
      <c r="E303" s="13">
        <f t="shared" si="28"/>
        <v>5593.6580558845635</v>
      </c>
      <c r="F303" s="16">
        <f t="shared" si="29"/>
        <v>90913.39210040454</v>
      </c>
    </row>
    <row r="304" spans="1:6" ht="12.75">
      <c r="A304" s="14">
        <f t="shared" si="24"/>
        <v>11963</v>
      </c>
      <c r="B304" s="13">
        <f t="shared" si="25"/>
        <v>636.8375740361511</v>
      </c>
      <c r="C304" s="13">
        <f t="shared" si="26"/>
        <v>27.397541728601567</v>
      </c>
      <c r="D304" s="13">
        <f t="shared" si="27"/>
        <v>609.4400323075495</v>
      </c>
      <c r="E304" s="13">
        <f t="shared" si="28"/>
        <v>4984.218023577014</v>
      </c>
      <c r="F304" s="16">
        <f t="shared" si="29"/>
        <v>90940.78964213314</v>
      </c>
    </row>
    <row r="305" spans="1:6" ht="12.75">
      <c r="A305" s="14">
        <f t="shared" si="24"/>
        <v>11994</v>
      </c>
      <c r="B305" s="13">
        <f t="shared" si="25"/>
        <v>636.8375740361511</v>
      </c>
      <c r="C305" s="13">
        <f t="shared" si="26"/>
        <v>24.41252574274579</v>
      </c>
      <c r="D305" s="13">
        <f t="shared" si="27"/>
        <v>612.4250482934053</v>
      </c>
      <c r="E305" s="13">
        <f t="shared" si="28"/>
        <v>4371.792975283608</v>
      </c>
      <c r="F305" s="16">
        <f t="shared" si="29"/>
        <v>90965.20216787589</v>
      </c>
    </row>
    <row r="306" spans="1:6" ht="12.75">
      <c r="A306" s="14">
        <f t="shared" si="24"/>
        <v>12024</v>
      </c>
      <c r="B306" s="13">
        <f t="shared" si="25"/>
        <v>636.8375740361511</v>
      </c>
      <c r="C306" s="13">
        <f t="shared" si="26"/>
        <v>21.412889252880653</v>
      </c>
      <c r="D306" s="13">
        <f t="shared" si="27"/>
        <v>615.4246847832704</v>
      </c>
      <c r="E306" s="13">
        <f t="shared" si="28"/>
        <v>3756.3682905003375</v>
      </c>
      <c r="F306" s="16">
        <f t="shared" si="29"/>
        <v>90986.61505712877</v>
      </c>
    </row>
    <row r="307" spans="1:6" ht="12.75">
      <c r="A307" s="14">
        <f t="shared" si="24"/>
        <v>12055</v>
      </c>
      <c r="B307" s="13">
        <f t="shared" si="25"/>
        <v>636.8375740361511</v>
      </c>
      <c r="C307" s="13">
        <f t="shared" si="26"/>
        <v>18.39856064828833</v>
      </c>
      <c r="D307" s="13">
        <f t="shared" si="27"/>
        <v>618.4390133878627</v>
      </c>
      <c r="E307" s="13">
        <f t="shared" si="28"/>
        <v>3137.9292771124747</v>
      </c>
      <c r="F307" s="16">
        <f t="shared" si="29"/>
        <v>91005.01361777706</v>
      </c>
    </row>
    <row r="308" spans="1:6" ht="12.75">
      <c r="A308" s="14">
        <f>DATE(YEAR(A307),MONTH(A307)+1,DAY(A307))</f>
        <v>12086</v>
      </c>
      <c r="B308" s="13">
        <f t="shared" si="25"/>
        <v>636.8375740361511</v>
      </c>
      <c r="C308" s="13">
        <f>(($E$4/2+1)^(2/12)-1)*E307</f>
        <v>15.369467967504193</v>
      </c>
      <c r="D308" s="13">
        <f>B308-C308</f>
        <v>621.4681060686469</v>
      </c>
      <c r="E308" s="13">
        <f>E307-D308</f>
        <v>2516.4611710438276</v>
      </c>
      <c r="F308" s="16">
        <f>$F307+$C308</f>
        <v>91020.38308574457</v>
      </c>
    </row>
    <row r="309" spans="1:6" ht="12.75">
      <c r="A309" s="14">
        <f>DATE(YEAR(A308),MONTH(A308)+1,DAY(A308))</f>
        <v>12114</v>
      </c>
      <c r="B309" s="13">
        <f t="shared" si="25"/>
        <v>636.8375740361511</v>
      </c>
      <c r="C309" s="13">
        <f>(($E$4/2+1)^(2/12)-1)*E308</f>
        <v>12.325538896598875</v>
      </c>
      <c r="D309" s="13">
        <f>B309-C309</f>
        <v>624.5120351395522</v>
      </c>
      <c r="E309" s="13">
        <f>E308-D309</f>
        <v>1891.9491359042754</v>
      </c>
      <c r="F309" s="16">
        <f>$F308+$C309</f>
        <v>91032.70862464116</v>
      </c>
    </row>
    <row r="310" spans="1:6" ht="12.75">
      <c r="A310" s="14">
        <f>DATE(YEAR(A309),MONTH(A309)+1,DAY(A309))</f>
        <v>12145</v>
      </c>
      <c r="B310" s="13">
        <f t="shared" si="25"/>
        <v>636.8375740361511</v>
      </c>
      <c r="C310" s="13">
        <f>(($E$4/2+1)^(2/12)-1)*E309</f>
        <v>9.266700767451914</v>
      </c>
      <c r="D310" s="13">
        <f>B310-C310</f>
        <v>627.5708732686992</v>
      </c>
      <c r="E310" s="13">
        <f>E309-D310</f>
        <v>1264.3782626355762</v>
      </c>
      <c r="F310" s="16">
        <f>$F309+$C310</f>
        <v>91041.97532540861</v>
      </c>
    </row>
    <row r="311" spans="1:6" ht="12.75">
      <c r="A311" s="14">
        <f>DATE(YEAR(A310),MONTH(A310)+1,DAY(A310))</f>
        <v>12175</v>
      </c>
      <c r="B311" s="13">
        <f t="shared" si="25"/>
        <v>636.8375740361511</v>
      </c>
      <c r="C311" s="13">
        <f>(($E$4/2+1)^(2/12)-1)*E310</f>
        <v>6.1928805560169256</v>
      </c>
      <c r="D311" s="13">
        <f>B311-C311</f>
        <v>630.6446934801342</v>
      </c>
      <c r="E311" s="13">
        <f>E310-D311</f>
        <v>633.7335691554421</v>
      </c>
      <c r="F311" s="16">
        <f>$F310+$C311</f>
        <v>91048.16820596463</v>
      </c>
    </row>
    <row r="312" spans="1:6" ht="12.75">
      <c r="A312" s="14">
        <f>DATE(YEAR(A311),MONTH(A311)+1,DAY(A311))</f>
        <v>12206</v>
      </c>
      <c r="B312" s="13">
        <f t="shared" si="25"/>
        <v>636.8375740361511</v>
      </c>
      <c r="C312" s="13">
        <f>(($E$4/2+1)^(2/12)-1)*E311</f>
        <v>3.104004880578304</v>
      </c>
      <c r="D312" s="13">
        <f>B312-C312</f>
        <v>633.7335691555728</v>
      </c>
      <c r="E312" s="13">
        <f>E311-D312</f>
        <v>-1.3073986337985843E-10</v>
      </c>
      <c r="F312" s="16">
        <f>$F311+$C312</f>
        <v>91051.2722108452</v>
      </c>
    </row>
    <row r="313" spans="1:6" ht="12.75">
      <c r="A313" s="14"/>
      <c r="B313" s="13"/>
      <c r="C313" s="13"/>
      <c r="D313" s="13"/>
      <c r="E313" s="13"/>
      <c r="F313" s="16"/>
    </row>
    <row r="314" spans="1:6" ht="12.75">
      <c r="A314" s="14"/>
      <c r="B314" s="13"/>
      <c r="C314" s="13"/>
      <c r="D314" s="13"/>
      <c r="E314" s="13"/>
      <c r="F314" s="16"/>
    </row>
    <row r="315" spans="1:6" ht="12.75">
      <c r="A315" s="14"/>
      <c r="B315" s="13"/>
      <c r="C315" s="13"/>
      <c r="D315" s="13"/>
      <c r="E315" s="13"/>
      <c r="F315" s="16"/>
    </row>
    <row r="316" spans="1:6" ht="12.75">
      <c r="A316" s="14"/>
      <c r="B316" s="13"/>
      <c r="C316" s="13"/>
      <c r="D316" s="13"/>
      <c r="E316" s="13"/>
      <c r="F316" s="16"/>
    </row>
    <row r="317" spans="1:6" ht="12.75">
      <c r="A317" s="14"/>
      <c r="B317" s="13"/>
      <c r="C317" s="13"/>
      <c r="D317" s="13"/>
      <c r="E317" s="13"/>
      <c r="F317" s="16"/>
    </row>
    <row r="318" spans="1:6" ht="12.75">
      <c r="A318" s="14"/>
      <c r="B318" s="13"/>
      <c r="C318" s="13"/>
      <c r="D318" s="13"/>
      <c r="E318" s="13"/>
      <c r="F318" s="16"/>
    </row>
    <row r="319" spans="1:6" ht="12.75">
      <c r="A319" s="14"/>
      <c r="B319" s="13"/>
      <c r="C319" s="13"/>
      <c r="D319" s="13"/>
      <c r="E319" s="13"/>
      <c r="F319" s="16"/>
    </row>
    <row r="320" spans="1:6" ht="12.75">
      <c r="A320" s="14"/>
      <c r="B320" s="13"/>
      <c r="C320" s="13"/>
      <c r="D320" s="13"/>
      <c r="E320" s="13"/>
      <c r="F320" s="16"/>
    </row>
    <row r="321" spans="1:6" ht="12.75">
      <c r="A321" s="14"/>
      <c r="B321" s="13"/>
      <c r="C321" s="13"/>
      <c r="D321" s="13"/>
      <c r="E321" s="13"/>
      <c r="F321" s="16"/>
    </row>
    <row r="322" spans="1:6" ht="12.75">
      <c r="A322" s="14"/>
      <c r="B322" s="13"/>
      <c r="C322" s="13"/>
      <c r="D322" s="13"/>
      <c r="E322" s="13"/>
      <c r="F322" s="16"/>
    </row>
    <row r="323" spans="1:6" ht="12.75">
      <c r="A323" s="14"/>
      <c r="B323" s="13"/>
      <c r="C323" s="13"/>
      <c r="D323" s="13"/>
      <c r="E323" s="13"/>
      <c r="F323" s="16"/>
    </row>
    <row r="324" spans="1:6" ht="12.75">
      <c r="A324" s="14"/>
      <c r="B324" s="13"/>
      <c r="C324" s="13"/>
      <c r="D324" s="13"/>
      <c r="E324" s="13"/>
      <c r="F324" s="16"/>
    </row>
    <row r="325" spans="1:7" ht="12.75">
      <c r="A325" s="14"/>
      <c r="B325" s="13"/>
      <c r="C325" s="13"/>
      <c r="D325" s="13"/>
      <c r="E325" s="15"/>
      <c r="F325" s="15"/>
      <c r="G325" s="16"/>
    </row>
    <row r="326" spans="1:7" ht="12.75">
      <c r="A326" s="14"/>
      <c r="B326" s="13"/>
      <c r="C326" s="13"/>
      <c r="D326" s="13"/>
      <c r="E326" s="15"/>
      <c r="F326" s="15"/>
      <c r="G326" s="16"/>
    </row>
    <row r="327" spans="1:7" ht="12.75">
      <c r="A327" s="14"/>
      <c r="B327" s="13"/>
      <c r="C327" s="13"/>
      <c r="D327" s="13"/>
      <c r="E327" s="15"/>
      <c r="F327" s="15"/>
      <c r="G327" s="16"/>
    </row>
    <row r="328" spans="1:7" ht="12.75">
      <c r="A328" s="14"/>
      <c r="B328" s="13"/>
      <c r="C328" s="13"/>
      <c r="D328" s="13"/>
      <c r="E328" s="15"/>
      <c r="F328" s="15"/>
      <c r="G328" s="16"/>
    </row>
    <row r="329" spans="1:7" ht="12.75">
      <c r="A329" s="14"/>
      <c r="B329" s="13"/>
      <c r="C329" s="13"/>
      <c r="D329" s="13"/>
      <c r="E329" s="15"/>
      <c r="F329" s="15"/>
      <c r="G329" s="16"/>
    </row>
    <row r="330" spans="1:7" ht="12.75">
      <c r="A330" s="14"/>
      <c r="B330" s="13"/>
      <c r="C330" s="13"/>
      <c r="D330" s="13"/>
      <c r="E330" s="15"/>
      <c r="F330" s="15"/>
      <c r="G330" s="16"/>
    </row>
    <row r="331" spans="1:7" ht="12.75">
      <c r="A331" s="14"/>
      <c r="B331" s="13"/>
      <c r="C331" s="13"/>
      <c r="D331" s="13"/>
      <c r="E331" s="15"/>
      <c r="F331" s="15"/>
      <c r="G331" s="16"/>
    </row>
    <row r="332" spans="1:7" ht="12.75">
      <c r="A332" s="14"/>
      <c r="B332" s="13"/>
      <c r="C332" s="13"/>
      <c r="D332" s="13"/>
      <c r="E332" s="15"/>
      <c r="F332" s="15"/>
      <c r="G332" s="16"/>
    </row>
    <row r="333" spans="1:7" ht="12.75">
      <c r="A333" s="14"/>
      <c r="B333" s="13"/>
      <c r="C333" s="13"/>
      <c r="D333" s="13"/>
      <c r="E333" s="15"/>
      <c r="F333" s="15"/>
      <c r="G333" s="16"/>
    </row>
    <row r="334" spans="1:7" ht="12.75">
      <c r="A334" s="14"/>
      <c r="B334" s="13"/>
      <c r="C334" s="13"/>
      <c r="D334" s="13"/>
      <c r="E334" s="15"/>
      <c r="F334" s="15"/>
      <c r="G334" s="16"/>
    </row>
    <row r="335" spans="1:7" ht="12.75">
      <c r="A335" s="14"/>
      <c r="B335" s="13"/>
      <c r="C335" s="13"/>
      <c r="D335" s="13"/>
      <c r="E335" s="15"/>
      <c r="F335" s="15"/>
      <c r="G335" s="16"/>
    </row>
    <row r="336" spans="1:7" ht="12.75">
      <c r="A336" s="14"/>
      <c r="B336" s="13"/>
      <c r="C336" s="13"/>
      <c r="D336" s="13"/>
      <c r="E336" s="15"/>
      <c r="F336" s="15"/>
      <c r="G336" s="16"/>
    </row>
    <row r="337" spans="1:7" ht="12.75">
      <c r="A337" s="14"/>
      <c r="B337" s="13"/>
      <c r="C337" s="13"/>
      <c r="D337" s="13"/>
      <c r="E337" s="15"/>
      <c r="F337" s="15"/>
      <c r="G337" s="16"/>
    </row>
    <row r="338" spans="1:7" ht="12.75">
      <c r="A338" s="14"/>
      <c r="B338" s="13"/>
      <c r="C338" s="13"/>
      <c r="D338" s="13"/>
      <c r="E338" s="15"/>
      <c r="F338" s="15"/>
      <c r="G338" s="16"/>
    </row>
    <row r="339" spans="1:7" ht="12.75">
      <c r="A339" s="14"/>
      <c r="B339" s="13"/>
      <c r="C339" s="13"/>
      <c r="D339" s="13"/>
      <c r="E339" s="15"/>
      <c r="F339" s="15"/>
      <c r="G339" s="16"/>
    </row>
    <row r="340" spans="1:7" ht="12.75">
      <c r="A340" s="14"/>
      <c r="B340" s="13"/>
      <c r="C340" s="13"/>
      <c r="D340" s="13"/>
      <c r="E340" s="15"/>
      <c r="F340" s="15"/>
      <c r="G340" s="16"/>
    </row>
    <row r="341" spans="1:7" ht="12.75">
      <c r="A341" s="14"/>
      <c r="B341" s="13"/>
      <c r="C341" s="13"/>
      <c r="D341" s="13"/>
      <c r="E341" s="15"/>
      <c r="F341" s="15"/>
      <c r="G341" s="16"/>
    </row>
    <row r="342" spans="1:7" ht="12.75">
      <c r="A342" s="14"/>
      <c r="B342" s="13"/>
      <c r="C342" s="13"/>
      <c r="D342" s="13"/>
      <c r="E342" s="15"/>
      <c r="F342" s="15"/>
      <c r="G342" s="16"/>
    </row>
    <row r="343" spans="1:7" ht="12.75">
      <c r="A343" s="14"/>
      <c r="B343" s="13"/>
      <c r="C343" s="13"/>
      <c r="D343" s="13"/>
      <c r="E343" s="15"/>
      <c r="F343" s="15"/>
      <c r="G343" s="16"/>
    </row>
    <row r="344" spans="1:7" ht="12.75">
      <c r="A344" s="14"/>
      <c r="B344" s="13"/>
      <c r="C344" s="13"/>
      <c r="D344" s="13"/>
      <c r="E344" s="15"/>
      <c r="F344" s="15"/>
      <c r="G344" s="16"/>
    </row>
    <row r="345" spans="1:7" ht="12.75">
      <c r="A345" s="14"/>
      <c r="B345" s="13"/>
      <c r="C345" s="13"/>
      <c r="D345" s="13"/>
      <c r="E345" s="15"/>
      <c r="F345" s="15"/>
      <c r="G345" s="16"/>
    </row>
    <row r="346" spans="1:7" ht="12.75">
      <c r="A346" s="14"/>
      <c r="B346" s="13"/>
      <c r="C346" s="13"/>
      <c r="D346" s="13"/>
      <c r="E346" s="15"/>
      <c r="F346" s="15"/>
      <c r="G346" s="16"/>
    </row>
    <row r="347" spans="1:7" ht="12.75">
      <c r="A347" s="14"/>
      <c r="B347" s="13"/>
      <c r="C347" s="13"/>
      <c r="D347" s="13"/>
      <c r="E347" s="15"/>
      <c r="F347" s="15"/>
      <c r="G347" s="16"/>
    </row>
    <row r="348" spans="1:7" ht="12.75">
      <c r="A348" s="14"/>
      <c r="B348" s="13"/>
      <c r="C348" s="13"/>
      <c r="D348" s="13"/>
      <c r="E348" s="15"/>
      <c r="F348" s="15"/>
      <c r="G348" s="16"/>
    </row>
    <row r="349" spans="1:7" ht="12.75">
      <c r="A349" s="14"/>
      <c r="B349" s="13"/>
      <c r="C349" s="13"/>
      <c r="D349" s="13"/>
      <c r="E349" s="15"/>
      <c r="F349" s="15"/>
      <c r="G349" s="16"/>
    </row>
    <row r="350" spans="1:7" ht="12.75">
      <c r="A350" s="14"/>
      <c r="B350" s="13"/>
      <c r="C350" s="13"/>
      <c r="D350" s="13"/>
      <c r="E350" s="15"/>
      <c r="F350" s="15"/>
      <c r="G350" s="16"/>
    </row>
    <row r="351" spans="1:7" ht="12.75">
      <c r="A351" s="14"/>
      <c r="B351" s="13"/>
      <c r="C351" s="13"/>
      <c r="D351" s="13"/>
      <c r="E351" s="15"/>
      <c r="F351" s="15"/>
      <c r="G351" s="16"/>
    </row>
    <row r="352" spans="1:7" ht="12.75">
      <c r="A352" s="14"/>
      <c r="B352" s="13"/>
      <c r="C352" s="13"/>
      <c r="D352" s="13"/>
      <c r="E352" s="15"/>
      <c r="F352" s="15"/>
      <c r="G352" s="16"/>
    </row>
    <row r="353" spans="1:7" ht="12.75">
      <c r="A353" s="14"/>
      <c r="B353" s="13"/>
      <c r="C353" s="13"/>
      <c r="D353" s="13"/>
      <c r="E353" s="15"/>
      <c r="F353" s="15"/>
      <c r="G353" s="16"/>
    </row>
    <row r="354" spans="1:7" ht="12.75">
      <c r="A354" s="14"/>
      <c r="B354" s="13"/>
      <c r="C354" s="13"/>
      <c r="D354" s="13"/>
      <c r="E354" s="15"/>
      <c r="F354" s="15"/>
      <c r="G354" s="16"/>
    </row>
    <row r="355" spans="1:7" ht="12.75">
      <c r="A355" s="14"/>
      <c r="B355" s="13"/>
      <c r="C355" s="13"/>
      <c r="D355" s="13"/>
      <c r="E355" s="15"/>
      <c r="F355" s="15"/>
      <c r="G355" s="16"/>
    </row>
    <row r="356" spans="1:7" ht="12.75">
      <c r="A356" s="14"/>
      <c r="B356" s="13"/>
      <c r="C356" s="13"/>
      <c r="D356" s="13"/>
      <c r="E356" s="15"/>
      <c r="F356" s="15"/>
      <c r="G356" s="16"/>
    </row>
    <row r="357" spans="1:7" ht="12.75">
      <c r="A357" s="14"/>
      <c r="B357" s="13"/>
      <c r="C357" s="13"/>
      <c r="D357" s="13"/>
      <c r="E357" s="15"/>
      <c r="F357" s="15"/>
      <c r="G357" s="16"/>
    </row>
    <row r="358" spans="1:7" ht="12.75">
      <c r="A358" s="14"/>
      <c r="B358" s="13"/>
      <c r="C358" s="13"/>
      <c r="D358" s="13"/>
      <c r="E358" s="15"/>
      <c r="F358" s="15"/>
      <c r="G358" s="16"/>
    </row>
    <row r="359" spans="1:7" ht="12.75">
      <c r="A359" s="14"/>
      <c r="B359" s="13"/>
      <c r="C359" s="13"/>
      <c r="D359" s="13"/>
      <c r="E359" s="15"/>
      <c r="F359" s="15"/>
      <c r="G359" s="16"/>
    </row>
    <row r="360" spans="1:7" ht="12.75">
      <c r="A360" s="14"/>
      <c r="B360" s="13"/>
      <c r="C360" s="13"/>
      <c r="D360" s="13"/>
      <c r="E360" s="15"/>
      <c r="F360" s="15"/>
      <c r="G360" s="16"/>
    </row>
    <row r="361" spans="1:7" ht="12.75">
      <c r="A361" s="14"/>
      <c r="B361" s="13"/>
      <c r="C361" s="13"/>
      <c r="D361" s="13"/>
      <c r="E361" s="15"/>
      <c r="F361" s="15"/>
      <c r="G361" s="16"/>
    </row>
    <row r="362" spans="1:7" ht="12.75">
      <c r="A362" s="14"/>
      <c r="B362" s="13"/>
      <c r="C362" s="13"/>
      <c r="D362" s="13"/>
      <c r="E362" s="15"/>
      <c r="F362" s="15"/>
      <c r="G362" s="16"/>
    </row>
    <row r="363" spans="1:7" ht="12.75">
      <c r="A363" s="14"/>
      <c r="B363" s="13"/>
      <c r="C363" s="13"/>
      <c r="D363" s="13"/>
      <c r="E363" s="15"/>
      <c r="F363" s="15"/>
      <c r="G363" s="16"/>
    </row>
    <row r="364" spans="1:7" ht="12.75">
      <c r="A364" s="14"/>
      <c r="B364" s="13"/>
      <c r="C364" s="13"/>
      <c r="D364" s="13"/>
      <c r="E364" s="15"/>
      <c r="F364" s="15"/>
      <c r="G364" s="16"/>
    </row>
    <row r="365" spans="1:7" ht="12.75">
      <c r="A365" s="14"/>
      <c r="B365" s="13"/>
      <c r="C365" s="13"/>
      <c r="D365" s="13"/>
      <c r="E365" s="15"/>
      <c r="F365" s="15"/>
      <c r="G365" s="16"/>
    </row>
    <row r="366" spans="1:7" ht="12.75">
      <c r="A366" s="14"/>
      <c r="B366" s="13"/>
      <c r="C366" s="13"/>
      <c r="D366" s="13"/>
      <c r="E366" s="15"/>
      <c r="F366" s="15"/>
      <c r="G366" s="16"/>
    </row>
    <row r="367" spans="1:7" ht="12.75">
      <c r="A367" s="14"/>
      <c r="B367" s="13"/>
      <c r="C367" s="13"/>
      <c r="D367" s="13"/>
      <c r="E367" s="15"/>
      <c r="F367" s="15"/>
      <c r="G367" s="16"/>
    </row>
    <row r="368" spans="1:7" ht="12.75">
      <c r="A368" s="14"/>
      <c r="B368" s="13"/>
      <c r="C368" s="13"/>
      <c r="D368" s="13"/>
      <c r="E368" s="15"/>
      <c r="F368" s="15"/>
      <c r="G368" s="16"/>
    </row>
    <row r="369" spans="1:7" ht="12.75">
      <c r="A369" s="14"/>
      <c r="B369" s="13"/>
      <c r="C369" s="13"/>
      <c r="D369" s="13"/>
      <c r="E369" s="15"/>
      <c r="F369" s="15"/>
      <c r="G369" s="16"/>
    </row>
    <row r="370" spans="1:7" ht="12.75">
      <c r="A370" s="14"/>
      <c r="B370" s="13"/>
      <c r="C370" s="13"/>
      <c r="D370" s="13"/>
      <c r="E370" s="15"/>
      <c r="F370" s="15"/>
      <c r="G370" s="16"/>
    </row>
    <row r="371" spans="1:7" ht="12.75">
      <c r="A371" s="14"/>
      <c r="B371" s="13"/>
      <c r="C371" s="13"/>
      <c r="D371" s="13"/>
      <c r="E371" s="15"/>
      <c r="F371" s="15"/>
      <c r="G371" s="16"/>
    </row>
    <row r="372" spans="1:7" ht="12.75">
      <c r="A372" s="14"/>
      <c r="B372" s="13"/>
      <c r="C372" s="13"/>
      <c r="D372" s="13"/>
      <c r="E372" s="15"/>
      <c r="F372" s="15"/>
      <c r="G372" s="16"/>
    </row>
    <row r="373" spans="1:7" ht="12.75">
      <c r="A373" s="14"/>
      <c r="B373" s="13"/>
      <c r="C373" s="13"/>
      <c r="D373" s="13"/>
      <c r="E373" s="15"/>
      <c r="F373" s="15"/>
      <c r="G373" s="16"/>
    </row>
    <row r="374" spans="1:7" ht="12.75">
      <c r="A374" s="14"/>
      <c r="B374" s="13"/>
      <c r="C374" s="13"/>
      <c r="D374" s="13"/>
      <c r="E374" s="15"/>
      <c r="F374" s="15"/>
      <c r="G374" s="16"/>
    </row>
    <row r="375" spans="1:7" ht="12.75">
      <c r="A375" s="14"/>
      <c r="B375" s="13"/>
      <c r="C375" s="13"/>
      <c r="D375" s="13"/>
      <c r="E375" s="15"/>
      <c r="F375" s="15"/>
      <c r="G375" s="16"/>
    </row>
    <row r="376" spans="1:7" ht="12.75">
      <c r="A376" s="14"/>
      <c r="B376" s="13"/>
      <c r="C376" s="13"/>
      <c r="D376" s="13"/>
      <c r="E376" s="15"/>
      <c r="F376" s="15"/>
      <c r="G376" s="16"/>
    </row>
    <row r="377" spans="1:7" ht="12.75">
      <c r="A377" s="14"/>
      <c r="B377" s="13"/>
      <c r="C377" s="13"/>
      <c r="D377" s="13"/>
      <c r="E377" s="15"/>
      <c r="F377" s="15"/>
      <c r="G377" s="16"/>
    </row>
    <row r="378" spans="1:7" ht="12.75">
      <c r="A378" s="14"/>
      <c r="B378" s="13"/>
      <c r="C378" s="13"/>
      <c r="D378" s="13"/>
      <c r="E378" s="15"/>
      <c r="F378" s="15"/>
      <c r="G378" s="16"/>
    </row>
    <row r="379" spans="1:7" ht="12.75">
      <c r="A379" s="14"/>
      <c r="B379" s="13"/>
      <c r="C379" s="13"/>
      <c r="D379" s="13"/>
      <c r="E379" s="15"/>
      <c r="F379" s="15"/>
      <c r="G379" s="16"/>
    </row>
    <row r="380" spans="1:7" ht="12.75">
      <c r="A380" s="14"/>
      <c r="B380" s="13"/>
      <c r="C380" s="13"/>
      <c r="D380" s="13"/>
      <c r="E380" s="15"/>
      <c r="F380" s="15"/>
      <c r="G380" s="16"/>
    </row>
    <row r="381" spans="1:7" ht="12.75">
      <c r="A381" s="14"/>
      <c r="B381" s="13"/>
      <c r="C381" s="13"/>
      <c r="D381" s="13"/>
      <c r="E381" s="15"/>
      <c r="F381" s="15"/>
      <c r="G381" s="16"/>
    </row>
    <row r="382" spans="1:7" ht="12.75">
      <c r="A382" s="14"/>
      <c r="B382" s="13"/>
      <c r="C382" s="13"/>
      <c r="D382" s="13"/>
      <c r="E382" s="15"/>
      <c r="F382" s="15"/>
      <c r="G382" s="16"/>
    </row>
    <row r="383" spans="1:7" ht="12.75">
      <c r="A383" s="14"/>
      <c r="B383" s="13"/>
      <c r="C383" s="13"/>
      <c r="D383" s="13"/>
      <c r="E383" s="15"/>
      <c r="F383" s="15"/>
      <c r="G383" s="16"/>
    </row>
    <row r="384" spans="1:7" ht="12.75">
      <c r="A384" s="14"/>
      <c r="B384" s="13"/>
      <c r="C384" s="13"/>
      <c r="D384" s="13"/>
      <c r="E384" s="15"/>
      <c r="F384" s="15"/>
      <c r="G384" s="16"/>
    </row>
    <row r="385" spans="1:7" ht="12.75">
      <c r="A385" s="14"/>
      <c r="B385" s="13"/>
      <c r="C385" s="13"/>
      <c r="D385" s="13"/>
      <c r="E385" s="15"/>
      <c r="F385" s="15"/>
      <c r="G385" s="16"/>
    </row>
    <row r="386" spans="1:7" ht="12.75">
      <c r="A386" s="14"/>
      <c r="B386" s="13"/>
      <c r="C386" s="13"/>
      <c r="D386" s="13"/>
      <c r="E386" s="15"/>
      <c r="F386" s="15"/>
      <c r="G386" s="16"/>
    </row>
    <row r="387" spans="1:7" ht="12.75">
      <c r="A387" s="14"/>
      <c r="B387" s="13"/>
      <c r="C387" s="13"/>
      <c r="D387" s="13"/>
      <c r="E387" s="15"/>
      <c r="F387" s="15"/>
      <c r="G387" s="16"/>
    </row>
    <row r="388" spans="1:7" ht="12.75">
      <c r="A388" s="14"/>
      <c r="B388" s="13"/>
      <c r="C388" s="13"/>
      <c r="D388" s="13"/>
      <c r="E388" s="15"/>
      <c r="F388" s="15"/>
      <c r="G388" s="16"/>
    </row>
    <row r="389" spans="1:7" ht="12.75">
      <c r="A389" s="14"/>
      <c r="B389" s="13"/>
      <c r="C389" s="13"/>
      <c r="D389" s="13"/>
      <c r="E389" s="15"/>
      <c r="F389" s="15"/>
      <c r="G389" s="16"/>
    </row>
    <row r="390" spans="1:7" ht="12.75">
      <c r="A390" s="14"/>
      <c r="B390" s="13"/>
      <c r="C390" s="13"/>
      <c r="D390" s="13"/>
      <c r="E390" s="15"/>
      <c r="F390" s="15"/>
      <c r="G390" s="16"/>
    </row>
    <row r="391" spans="1:7" ht="12.75">
      <c r="A391" s="14"/>
      <c r="B391" s="13"/>
      <c r="C391" s="13"/>
      <c r="D391" s="13"/>
      <c r="E391" s="15"/>
      <c r="F391" s="15"/>
      <c r="G391" s="16"/>
    </row>
    <row r="392" spans="1:7" ht="12.75">
      <c r="A392" s="14"/>
      <c r="B392" s="13"/>
      <c r="C392" s="13"/>
      <c r="D392" s="13"/>
      <c r="E392" s="15"/>
      <c r="F392" s="15"/>
      <c r="G392" s="16"/>
    </row>
    <row r="393" spans="1:7" ht="12.75">
      <c r="A393" s="14"/>
      <c r="B393" s="13"/>
      <c r="C393" s="13"/>
      <c r="D393" s="13"/>
      <c r="E393" s="15"/>
      <c r="F393" s="15"/>
      <c r="G393" s="16"/>
    </row>
    <row r="394" spans="1:7" ht="12.75">
      <c r="A394" s="14"/>
      <c r="B394" s="13"/>
      <c r="C394" s="13"/>
      <c r="D394" s="13"/>
      <c r="E394" s="15"/>
      <c r="F394" s="15"/>
      <c r="G394" s="16"/>
    </row>
    <row r="395" spans="1:7" ht="12.75">
      <c r="A395" s="14"/>
      <c r="B395" s="13"/>
      <c r="C395" s="13"/>
      <c r="D395" s="13"/>
      <c r="E395" s="15"/>
      <c r="F395" s="15"/>
      <c r="G395" s="16"/>
    </row>
    <row r="396" spans="1:7" ht="12.75">
      <c r="A396" s="14"/>
      <c r="B396" s="13"/>
      <c r="C396" s="13"/>
      <c r="D396" s="13"/>
      <c r="E396" s="15"/>
      <c r="F396" s="15"/>
      <c r="G396" s="16"/>
    </row>
    <row r="397" spans="1:7" ht="12.75">
      <c r="A397" s="14"/>
      <c r="B397" s="13"/>
      <c r="C397" s="13"/>
      <c r="D397" s="13"/>
      <c r="E397" s="15"/>
      <c r="F397" s="15"/>
      <c r="G397" s="16"/>
    </row>
    <row r="398" spans="1:7" ht="12.75">
      <c r="A398" s="14"/>
      <c r="B398" s="13"/>
      <c r="C398" s="13"/>
      <c r="D398" s="13"/>
      <c r="E398" s="15"/>
      <c r="F398" s="15"/>
      <c r="G398" s="16"/>
    </row>
    <row r="399" spans="1:7" ht="12.75">
      <c r="A399" s="14"/>
      <c r="B399" s="13"/>
      <c r="C399" s="13"/>
      <c r="D399" s="13"/>
      <c r="E399" s="15"/>
      <c r="F399" s="15"/>
      <c r="G399" s="16"/>
    </row>
    <row r="400" spans="1:7" ht="12.75">
      <c r="A400" s="14"/>
      <c r="B400" s="13"/>
      <c r="C400" s="13"/>
      <c r="D400" s="13"/>
      <c r="E400" s="15"/>
      <c r="F400" s="15"/>
      <c r="G400" s="16"/>
    </row>
    <row r="401" spans="1:7" ht="12.75">
      <c r="A401" s="14"/>
      <c r="B401" s="13"/>
      <c r="C401" s="13"/>
      <c r="D401" s="13"/>
      <c r="E401" s="15"/>
      <c r="F401" s="15"/>
      <c r="G401" s="16"/>
    </row>
    <row r="402" spans="1:7" ht="12.75">
      <c r="A402" s="14"/>
      <c r="B402" s="13"/>
      <c r="C402" s="13"/>
      <c r="D402" s="13"/>
      <c r="E402" s="15"/>
      <c r="F402" s="15"/>
      <c r="G402" s="16"/>
    </row>
    <row r="403" spans="1:7" ht="12.75">
      <c r="A403" s="14"/>
      <c r="B403" s="13"/>
      <c r="C403" s="13"/>
      <c r="D403" s="13"/>
      <c r="E403" s="15"/>
      <c r="F403" s="15"/>
      <c r="G403" s="16"/>
    </row>
    <row r="404" spans="1:7" ht="12.75">
      <c r="A404" s="14"/>
      <c r="B404" s="13"/>
      <c r="C404" s="13"/>
      <c r="D404" s="13"/>
      <c r="E404" s="15"/>
      <c r="F404" s="15"/>
      <c r="G404" s="16"/>
    </row>
    <row r="405" spans="1:7" ht="12.75">
      <c r="A405" s="14"/>
      <c r="B405" s="13"/>
      <c r="C405" s="13"/>
      <c r="D405" s="13"/>
      <c r="E405" s="15"/>
      <c r="F405" s="15"/>
      <c r="G405" s="16"/>
    </row>
    <row r="406" spans="1:7" ht="12.75">
      <c r="A406" s="14"/>
      <c r="B406" s="13"/>
      <c r="C406" s="13"/>
      <c r="D406" s="13"/>
      <c r="E406" s="15"/>
      <c r="F406" s="15"/>
      <c r="G406" s="16"/>
    </row>
    <row r="407" spans="1:7" ht="12.75">
      <c r="A407" s="14"/>
      <c r="B407" s="13"/>
      <c r="C407" s="13"/>
      <c r="D407" s="13"/>
      <c r="E407" s="15"/>
      <c r="F407" s="15"/>
      <c r="G407" s="16"/>
    </row>
    <row r="408" spans="1:7" ht="12.75">
      <c r="A408" s="14"/>
      <c r="B408" s="13"/>
      <c r="C408" s="13"/>
      <c r="D408" s="13"/>
      <c r="E408" s="15"/>
      <c r="F408" s="15"/>
      <c r="G408" s="16"/>
    </row>
    <row r="409" spans="1:7" ht="12.75">
      <c r="A409" s="14"/>
      <c r="B409" s="13"/>
      <c r="C409" s="13"/>
      <c r="D409" s="13"/>
      <c r="E409" s="15"/>
      <c r="F409" s="15"/>
      <c r="G409" s="16"/>
    </row>
    <row r="410" spans="1:7" ht="12.75">
      <c r="A410" s="14"/>
      <c r="B410" s="13"/>
      <c r="C410" s="13"/>
      <c r="D410" s="13"/>
      <c r="E410" s="15"/>
      <c r="F410" s="15"/>
      <c r="G410" s="16"/>
    </row>
    <row r="411" spans="1:7" ht="12.75">
      <c r="A411" s="14"/>
      <c r="B411" s="13"/>
      <c r="C411" s="13"/>
      <c r="D411" s="13"/>
      <c r="E411" s="15"/>
      <c r="F411" s="15"/>
      <c r="G411" s="16"/>
    </row>
    <row r="412" spans="1:7" ht="12.75">
      <c r="A412" s="14"/>
      <c r="B412" s="13"/>
      <c r="C412" s="13"/>
      <c r="D412" s="13"/>
      <c r="E412" s="15"/>
      <c r="F412" s="15"/>
      <c r="G412" s="16"/>
    </row>
    <row r="413" spans="1:7" ht="12.75">
      <c r="A413" s="14"/>
      <c r="B413" s="13"/>
      <c r="C413" s="13"/>
      <c r="D413" s="13"/>
      <c r="E413" s="15"/>
      <c r="F413" s="15"/>
      <c r="G413" s="16"/>
    </row>
    <row r="414" spans="1:7" ht="12.75">
      <c r="A414" s="14"/>
      <c r="B414" s="13"/>
      <c r="C414" s="13"/>
      <c r="D414" s="13"/>
      <c r="E414" s="15"/>
      <c r="F414" s="15"/>
      <c r="G414" s="16"/>
    </row>
    <row r="415" spans="1:7" ht="12.75">
      <c r="A415" s="14"/>
      <c r="B415" s="13"/>
      <c r="C415" s="13"/>
      <c r="D415" s="13"/>
      <c r="E415" s="15"/>
      <c r="F415" s="15"/>
      <c r="G415" s="16"/>
    </row>
    <row r="416" spans="1:7" ht="12.75">
      <c r="A416" s="14"/>
      <c r="B416" s="13"/>
      <c r="C416" s="13"/>
      <c r="D416" s="13"/>
      <c r="E416" s="15"/>
      <c r="F416" s="15"/>
      <c r="G416" s="16"/>
    </row>
    <row r="417" spans="1:7" ht="12.75">
      <c r="A417" s="14"/>
      <c r="B417" s="13"/>
      <c r="C417" s="13"/>
      <c r="D417" s="13"/>
      <c r="E417" s="15"/>
      <c r="F417" s="15"/>
      <c r="G417" s="16"/>
    </row>
    <row r="418" spans="1:7" ht="12.75">
      <c r="A418" s="14"/>
      <c r="B418" s="13"/>
      <c r="C418" s="13"/>
      <c r="D418" s="13"/>
      <c r="E418" s="15"/>
      <c r="F418" s="15"/>
      <c r="G418" s="16"/>
    </row>
    <row r="419" spans="1:7" ht="12.75">
      <c r="A419" s="14"/>
      <c r="B419" s="13"/>
      <c r="C419" s="13"/>
      <c r="D419" s="13"/>
      <c r="E419" s="15"/>
      <c r="F419" s="15"/>
      <c r="G419" s="16"/>
    </row>
    <row r="420" spans="1:7" ht="12.75">
      <c r="A420" s="14"/>
      <c r="B420" s="13"/>
      <c r="C420" s="13"/>
      <c r="D420" s="13"/>
      <c r="E420" s="15"/>
      <c r="F420" s="15"/>
      <c r="G420" s="16"/>
    </row>
    <row r="421" spans="1:7" ht="12.75">
      <c r="A421" s="14"/>
      <c r="B421" s="13"/>
      <c r="C421" s="13"/>
      <c r="D421" s="13"/>
      <c r="E421" s="15"/>
      <c r="F421" s="15"/>
      <c r="G421" s="16"/>
    </row>
    <row r="422" spans="1:7" ht="12.75">
      <c r="A422" s="14"/>
      <c r="B422" s="13"/>
      <c r="C422" s="13"/>
      <c r="D422" s="13"/>
      <c r="E422" s="15"/>
      <c r="F422" s="15"/>
      <c r="G422" s="16"/>
    </row>
    <row r="423" spans="1:7" ht="12.75">
      <c r="A423" s="14"/>
      <c r="B423" s="13"/>
      <c r="C423" s="13"/>
      <c r="D423" s="13"/>
      <c r="E423" s="15"/>
      <c r="F423" s="15"/>
      <c r="G423" s="16"/>
    </row>
    <row r="424" spans="1:7" ht="12.75">
      <c r="A424" s="14"/>
      <c r="B424" s="13"/>
      <c r="C424" s="13"/>
      <c r="D424" s="13"/>
      <c r="E424" s="15"/>
      <c r="F424" s="15"/>
      <c r="G424" s="16"/>
    </row>
    <row r="425" spans="1:7" ht="12.75">
      <c r="A425" s="14"/>
      <c r="B425" s="13"/>
      <c r="C425" s="13"/>
      <c r="D425" s="13"/>
      <c r="E425" s="15"/>
      <c r="F425" s="15"/>
      <c r="G425" s="16"/>
    </row>
    <row r="426" spans="1:7" ht="12.75">
      <c r="A426" s="14"/>
      <c r="B426" s="13"/>
      <c r="C426" s="13"/>
      <c r="D426" s="13"/>
      <c r="E426" s="15"/>
      <c r="F426" s="15"/>
      <c r="G426" s="16"/>
    </row>
    <row r="427" spans="1:7" ht="12.75">
      <c r="A427" s="14"/>
      <c r="B427" s="13"/>
      <c r="C427" s="13"/>
      <c r="D427" s="13"/>
      <c r="E427" s="15"/>
      <c r="F427" s="15"/>
      <c r="G427" s="16"/>
    </row>
    <row r="428" spans="1:7" ht="12.75">
      <c r="A428" s="14"/>
      <c r="B428" s="13"/>
      <c r="C428" s="13"/>
      <c r="D428" s="13"/>
      <c r="E428" s="15"/>
      <c r="F428" s="15"/>
      <c r="G428" s="16"/>
    </row>
    <row r="429" spans="1:7" ht="12.75">
      <c r="A429" s="14"/>
      <c r="B429" s="13"/>
      <c r="C429" s="13"/>
      <c r="D429" s="13"/>
      <c r="E429" s="15"/>
      <c r="F429" s="15"/>
      <c r="G429" s="16"/>
    </row>
    <row r="430" spans="1:7" ht="12.75">
      <c r="A430" s="14"/>
      <c r="B430" s="13"/>
      <c r="C430" s="13"/>
      <c r="D430" s="13"/>
      <c r="E430" s="15"/>
      <c r="F430" s="15"/>
      <c r="G430" s="16"/>
    </row>
    <row r="431" spans="1:7" ht="12.75">
      <c r="A431" s="14"/>
      <c r="B431" s="13"/>
      <c r="C431" s="13"/>
      <c r="D431" s="13"/>
      <c r="E431" s="15"/>
      <c r="F431" s="15"/>
      <c r="G431" s="16"/>
    </row>
    <row r="432" spans="1:7" ht="12.75">
      <c r="A432" s="14"/>
      <c r="B432" s="13"/>
      <c r="C432" s="13"/>
      <c r="D432" s="13"/>
      <c r="E432" s="15"/>
      <c r="F432" s="15"/>
      <c r="G432" s="16"/>
    </row>
    <row r="433" spans="1:7" ht="12.75">
      <c r="A433" s="14"/>
      <c r="B433" s="13"/>
      <c r="C433" s="13"/>
      <c r="D433" s="13"/>
      <c r="E433" s="15"/>
      <c r="F433" s="15"/>
      <c r="G433" s="16"/>
    </row>
    <row r="434" spans="1:7" ht="12.75">
      <c r="A434" s="14"/>
      <c r="B434" s="13"/>
      <c r="C434" s="13"/>
      <c r="D434" s="13"/>
      <c r="E434" s="15"/>
      <c r="F434" s="15"/>
      <c r="G434" s="16"/>
    </row>
    <row r="435" spans="1:7" ht="12.75">
      <c r="A435" s="14"/>
      <c r="B435" s="13"/>
      <c r="C435" s="13"/>
      <c r="D435" s="13"/>
      <c r="E435" s="15"/>
      <c r="F435" s="15"/>
      <c r="G435" s="16"/>
    </row>
    <row r="436" spans="1:7" ht="12.75">
      <c r="A436" s="14"/>
      <c r="B436" s="13"/>
      <c r="C436" s="13"/>
      <c r="D436" s="13"/>
      <c r="E436" s="15"/>
      <c r="F436" s="15"/>
      <c r="G436" s="16"/>
    </row>
    <row r="437" spans="1:7" ht="12.75">
      <c r="A437" s="14"/>
      <c r="B437" s="13"/>
      <c r="C437" s="13"/>
      <c r="D437" s="13"/>
      <c r="E437" s="15"/>
      <c r="F437" s="15"/>
      <c r="G437" s="16"/>
    </row>
    <row r="438" spans="1:7" ht="12.75">
      <c r="A438" s="14"/>
      <c r="B438" s="13"/>
      <c r="C438" s="13"/>
      <c r="D438" s="13"/>
      <c r="E438" s="15"/>
      <c r="F438" s="15"/>
      <c r="G438" s="16"/>
    </row>
    <row r="439" spans="1:7" ht="12.75">
      <c r="A439" s="14"/>
      <c r="B439" s="13"/>
      <c r="C439" s="13"/>
      <c r="D439" s="13"/>
      <c r="E439" s="15"/>
      <c r="F439" s="15"/>
      <c r="G439" s="16"/>
    </row>
    <row r="440" spans="1:7" ht="12.75">
      <c r="A440" s="14"/>
      <c r="B440" s="13"/>
      <c r="C440" s="13"/>
      <c r="D440" s="13"/>
      <c r="E440" s="15"/>
      <c r="F440" s="15"/>
      <c r="G440" s="16"/>
    </row>
    <row r="441" spans="1:7" ht="12.75">
      <c r="A441" s="14"/>
      <c r="B441" s="13"/>
      <c r="C441" s="13"/>
      <c r="D441" s="13"/>
      <c r="E441" s="15"/>
      <c r="F441" s="15"/>
      <c r="G441" s="16"/>
    </row>
    <row r="442" spans="1:7" ht="12.75">
      <c r="A442" s="14"/>
      <c r="B442" s="13"/>
      <c r="C442" s="13"/>
      <c r="D442" s="13"/>
      <c r="E442" s="15"/>
      <c r="F442" s="15"/>
      <c r="G442" s="16"/>
    </row>
    <row r="443" spans="1:7" ht="12.75">
      <c r="A443" s="14"/>
      <c r="B443" s="13"/>
      <c r="C443" s="13"/>
      <c r="D443" s="13"/>
      <c r="E443" s="15"/>
      <c r="F443" s="15"/>
      <c r="G443" s="16"/>
    </row>
    <row r="444" spans="1:7" ht="12.75">
      <c r="A444" s="14"/>
      <c r="B444" s="13"/>
      <c r="C444" s="13"/>
      <c r="D444" s="13"/>
      <c r="E444" s="15"/>
      <c r="F444" s="15"/>
      <c r="G444" s="16"/>
    </row>
    <row r="445" spans="1:7" ht="12.75">
      <c r="A445" s="14"/>
      <c r="B445" s="13"/>
      <c r="C445" s="13"/>
      <c r="D445" s="13"/>
      <c r="E445" s="15"/>
      <c r="F445" s="15"/>
      <c r="G445" s="16"/>
    </row>
    <row r="446" spans="1:7" ht="12.75">
      <c r="A446" s="14"/>
      <c r="B446" s="13"/>
      <c r="C446" s="13"/>
      <c r="D446" s="13"/>
      <c r="E446" s="15"/>
      <c r="F446" s="15"/>
      <c r="G446" s="16"/>
    </row>
    <row r="447" spans="1:7" ht="12.75">
      <c r="A447" s="14"/>
      <c r="B447" s="13"/>
      <c r="C447" s="13"/>
      <c r="D447" s="13"/>
      <c r="E447" s="15"/>
      <c r="F447" s="15"/>
      <c r="G447" s="16"/>
    </row>
    <row r="448" spans="1:7" ht="12.75">
      <c r="A448" s="14"/>
      <c r="B448" s="13"/>
      <c r="C448" s="13"/>
      <c r="D448" s="13"/>
      <c r="E448" s="15"/>
      <c r="F448" s="15"/>
      <c r="G448" s="16"/>
    </row>
    <row r="449" spans="1:7" ht="12.75">
      <c r="A449" s="14"/>
      <c r="B449" s="13"/>
      <c r="C449" s="13"/>
      <c r="D449" s="13"/>
      <c r="E449" s="15"/>
      <c r="F449" s="15"/>
      <c r="G449" s="16"/>
    </row>
    <row r="450" spans="1:7" ht="12.75">
      <c r="A450" s="14"/>
      <c r="B450" s="13"/>
      <c r="C450" s="13"/>
      <c r="D450" s="13"/>
      <c r="E450" s="15"/>
      <c r="F450" s="15"/>
      <c r="G450" s="16"/>
    </row>
    <row r="451" spans="1:7" ht="12.75">
      <c r="A451" s="14"/>
      <c r="B451" s="13"/>
      <c r="C451" s="13"/>
      <c r="D451" s="13"/>
      <c r="E451" s="15"/>
      <c r="F451" s="15"/>
      <c r="G451" s="16"/>
    </row>
    <row r="452" spans="1:7" ht="12.75">
      <c r="A452" s="14"/>
      <c r="B452" s="13"/>
      <c r="C452" s="13"/>
      <c r="D452" s="13"/>
      <c r="E452" s="15"/>
      <c r="F452" s="15"/>
      <c r="G452" s="16"/>
    </row>
    <row r="453" spans="1:7" ht="12.75">
      <c r="A453" s="14"/>
      <c r="B453" s="13"/>
      <c r="C453" s="13"/>
      <c r="D453" s="13"/>
      <c r="E453" s="15"/>
      <c r="F453" s="15"/>
      <c r="G453" s="16"/>
    </row>
    <row r="454" spans="1:7" ht="12.75">
      <c r="A454" s="14"/>
      <c r="B454" s="13"/>
      <c r="C454" s="13"/>
      <c r="D454" s="13"/>
      <c r="E454" s="15"/>
      <c r="F454" s="15"/>
      <c r="G454" s="16"/>
    </row>
    <row r="455" spans="1:7" ht="12.75">
      <c r="A455" s="14"/>
      <c r="B455" s="13"/>
      <c r="C455" s="13"/>
      <c r="D455" s="13"/>
      <c r="E455" s="15"/>
      <c r="F455" s="15"/>
      <c r="G455" s="16"/>
    </row>
    <row r="456" spans="1:7" ht="12.75">
      <c r="A456" s="14"/>
      <c r="B456" s="13"/>
      <c r="C456" s="13"/>
      <c r="D456" s="13"/>
      <c r="E456" s="15"/>
      <c r="F456" s="15"/>
      <c r="G456" s="16"/>
    </row>
    <row r="457" spans="1:7" ht="12.75">
      <c r="A457" s="14"/>
      <c r="B457" s="13"/>
      <c r="C457" s="13"/>
      <c r="D457" s="13"/>
      <c r="E457" s="15"/>
      <c r="F457" s="15"/>
      <c r="G457" s="16"/>
    </row>
    <row r="458" spans="1:7" ht="12.75">
      <c r="A458" s="14"/>
      <c r="B458" s="13"/>
      <c r="C458" s="13"/>
      <c r="D458" s="13"/>
      <c r="E458" s="15"/>
      <c r="F458" s="15"/>
      <c r="G458" s="16"/>
    </row>
    <row r="459" spans="1:7" ht="12.75">
      <c r="A459" s="14"/>
      <c r="B459" s="13"/>
      <c r="C459" s="13"/>
      <c r="D459" s="13"/>
      <c r="E459" s="15"/>
      <c r="F459" s="15"/>
      <c r="G459" s="16"/>
    </row>
    <row r="460" spans="1:7" ht="12.75">
      <c r="A460" s="14"/>
      <c r="B460" s="13"/>
      <c r="C460" s="13"/>
      <c r="D460" s="13"/>
      <c r="E460" s="15"/>
      <c r="F460" s="15"/>
      <c r="G460" s="16"/>
    </row>
    <row r="461" spans="1:7" ht="12.75">
      <c r="A461" s="14"/>
      <c r="B461" s="13"/>
      <c r="C461" s="13"/>
      <c r="D461" s="13"/>
      <c r="E461" s="15"/>
      <c r="F461" s="15"/>
      <c r="G461" s="16"/>
    </row>
    <row r="462" spans="1:7" ht="12.75">
      <c r="A462" s="14"/>
      <c r="B462" s="13"/>
      <c r="C462" s="13"/>
      <c r="D462" s="13"/>
      <c r="E462" s="15"/>
      <c r="F462" s="15"/>
      <c r="G462" s="16"/>
    </row>
    <row r="463" spans="1:7" ht="12.75">
      <c r="A463" s="14"/>
      <c r="B463" s="13"/>
      <c r="C463" s="13"/>
      <c r="D463" s="13"/>
      <c r="E463" s="15"/>
      <c r="F463" s="15"/>
      <c r="G463" s="16"/>
    </row>
    <row r="464" spans="1:7" ht="12.75">
      <c r="A464" s="14"/>
      <c r="B464" s="13"/>
      <c r="C464" s="13"/>
      <c r="D464" s="13"/>
      <c r="E464" s="15"/>
      <c r="F464" s="15"/>
      <c r="G464" s="16"/>
    </row>
    <row r="465" spans="1:7" ht="12.75">
      <c r="A465" s="14"/>
      <c r="B465" s="13"/>
      <c r="C465" s="13"/>
      <c r="D465" s="13"/>
      <c r="E465" s="15"/>
      <c r="F465" s="15"/>
      <c r="G465" s="16"/>
    </row>
    <row r="466" spans="1:7" ht="12.75">
      <c r="A466" s="14"/>
      <c r="B466" s="13"/>
      <c r="C466" s="13"/>
      <c r="D466" s="13"/>
      <c r="E466" s="15"/>
      <c r="F466" s="15"/>
      <c r="G466" s="16"/>
    </row>
    <row r="467" spans="1:7" ht="12.75">
      <c r="A467" s="14"/>
      <c r="B467" s="13"/>
      <c r="C467" s="13"/>
      <c r="D467" s="13"/>
      <c r="E467" s="15"/>
      <c r="F467" s="15"/>
      <c r="G467" s="16"/>
    </row>
    <row r="468" spans="1:7" ht="12.75">
      <c r="A468" s="14"/>
      <c r="B468" s="13"/>
      <c r="C468" s="13"/>
      <c r="D468" s="13"/>
      <c r="E468" s="15"/>
      <c r="F468" s="15"/>
      <c r="G468" s="16"/>
    </row>
    <row r="469" spans="1:7" ht="12.75">
      <c r="A469" s="14"/>
      <c r="B469" s="13"/>
      <c r="C469" s="13"/>
      <c r="D469" s="13"/>
      <c r="E469" s="15"/>
      <c r="F469" s="15"/>
      <c r="G469" s="16"/>
    </row>
    <row r="470" spans="1:7" ht="12.75">
      <c r="A470" s="14"/>
      <c r="B470" s="13"/>
      <c r="C470" s="13"/>
      <c r="D470" s="13"/>
      <c r="E470" s="15"/>
      <c r="F470" s="15"/>
      <c r="G470" s="16"/>
    </row>
    <row r="471" spans="1:7" ht="12.75">
      <c r="A471" s="14"/>
      <c r="B471" s="13"/>
      <c r="C471" s="13"/>
      <c r="D471" s="13"/>
      <c r="E471" s="15"/>
      <c r="F471" s="15"/>
      <c r="G471" s="16"/>
    </row>
    <row r="472" spans="1:7" ht="12.75">
      <c r="A472" s="14"/>
      <c r="B472" s="13"/>
      <c r="C472" s="13"/>
      <c r="D472" s="13"/>
      <c r="E472" s="15"/>
      <c r="F472" s="15"/>
      <c r="G472" s="16"/>
    </row>
    <row r="473" spans="1:7" ht="12.75">
      <c r="A473" s="14"/>
      <c r="B473" s="13"/>
      <c r="C473" s="13"/>
      <c r="D473" s="13"/>
      <c r="E473" s="15"/>
      <c r="F473" s="15"/>
      <c r="G473" s="16"/>
    </row>
    <row r="474" spans="1:7" ht="12.75">
      <c r="A474" s="14"/>
      <c r="B474" s="13"/>
      <c r="C474" s="13"/>
      <c r="D474" s="13"/>
      <c r="E474" s="15"/>
      <c r="F474" s="15"/>
      <c r="G474" s="16"/>
    </row>
    <row r="475" spans="1:7" ht="12.75">
      <c r="A475" s="14"/>
      <c r="B475" s="13"/>
      <c r="C475" s="13"/>
      <c r="D475" s="13"/>
      <c r="E475" s="15"/>
      <c r="F475" s="15"/>
      <c r="G475" s="16"/>
    </row>
    <row r="476" spans="1:7" ht="12.75">
      <c r="A476" s="14"/>
      <c r="B476" s="13"/>
      <c r="C476" s="13"/>
      <c r="D476" s="13"/>
      <c r="E476" s="15"/>
      <c r="F476" s="15"/>
      <c r="G476" s="16"/>
    </row>
    <row r="477" spans="1:7" ht="12.75">
      <c r="A477" s="14"/>
      <c r="B477" s="13"/>
      <c r="C477" s="13"/>
      <c r="D477" s="13"/>
      <c r="E477" s="15"/>
      <c r="F477" s="15"/>
      <c r="G477" s="16"/>
    </row>
    <row r="478" spans="1:7" ht="12.75">
      <c r="A478" s="14"/>
      <c r="B478" s="13"/>
      <c r="C478" s="13"/>
      <c r="D478" s="13"/>
      <c r="E478" s="15"/>
      <c r="F478" s="15"/>
      <c r="G478" s="16"/>
    </row>
    <row r="479" spans="1:7" ht="12.75">
      <c r="A479" s="14"/>
      <c r="B479" s="13"/>
      <c r="C479" s="13"/>
      <c r="D479" s="13"/>
      <c r="E479" s="15"/>
      <c r="F479" s="15"/>
      <c r="G479" s="16"/>
    </row>
    <row r="480" spans="1:7" ht="12.75">
      <c r="A480" s="14"/>
      <c r="B480" s="13"/>
      <c r="C480" s="13"/>
      <c r="D480" s="13"/>
      <c r="E480" s="15"/>
      <c r="F480" s="15"/>
      <c r="G480" s="16"/>
    </row>
    <row r="481" spans="1:7" ht="12.75">
      <c r="A481" s="14"/>
      <c r="B481" s="13"/>
      <c r="C481" s="13"/>
      <c r="D481" s="13"/>
      <c r="E481" s="15"/>
      <c r="F481" s="15"/>
      <c r="G481" s="16"/>
    </row>
    <row r="482" spans="1:7" ht="12.75">
      <c r="A482" s="14"/>
      <c r="B482" s="13"/>
      <c r="C482" s="13"/>
      <c r="D482" s="13"/>
      <c r="E482" s="15"/>
      <c r="F482" s="15"/>
      <c r="G482" s="16"/>
    </row>
    <row r="483" spans="1:7" ht="12.75">
      <c r="A483" s="14"/>
      <c r="B483" s="13"/>
      <c r="C483" s="13"/>
      <c r="D483" s="13"/>
      <c r="E483" s="15"/>
      <c r="F483" s="15"/>
      <c r="G483" s="16"/>
    </row>
    <row r="484" spans="1:7" ht="12.75">
      <c r="A484" s="14"/>
      <c r="B484" s="13"/>
      <c r="C484" s="13"/>
      <c r="D484" s="13"/>
      <c r="E484" s="15"/>
      <c r="F484" s="15"/>
      <c r="G484" s="16"/>
    </row>
    <row r="485" spans="1:7" ht="12.75">
      <c r="A485" s="14"/>
      <c r="B485" s="13"/>
      <c r="C485" s="13"/>
      <c r="D485" s="13"/>
      <c r="E485" s="15"/>
      <c r="F485" s="15"/>
      <c r="G485" s="16"/>
    </row>
    <row r="486" spans="1:7" ht="12.75">
      <c r="A486" s="14"/>
      <c r="B486" s="13"/>
      <c r="C486" s="13"/>
      <c r="D486" s="13"/>
      <c r="E486" s="15"/>
      <c r="F486" s="15"/>
      <c r="G486" s="16"/>
    </row>
    <row r="487" spans="1:7" ht="12.75">
      <c r="A487" s="14"/>
      <c r="B487" s="13"/>
      <c r="C487" s="13"/>
      <c r="D487" s="13"/>
      <c r="E487" s="15"/>
      <c r="F487" s="15"/>
      <c r="G487" s="16"/>
    </row>
    <row r="488" spans="1:7" ht="12.75">
      <c r="A488" s="14"/>
      <c r="B488" s="13"/>
      <c r="C488" s="13"/>
      <c r="D488" s="13"/>
      <c r="E488" s="15"/>
      <c r="F488" s="15"/>
      <c r="G488" s="16"/>
    </row>
    <row r="489" spans="1:7" ht="12.75">
      <c r="A489" s="14"/>
      <c r="B489" s="13"/>
      <c r="C489" s="13"/>
      <c r="D489" s="13"/>
      <c r="E489" s="15"/>
      <c r="F489" s="15"/>
      <c r="G489" s="16"/>
    </row>
    <row r="490" spans="1:7" ht="12.75">
      <c r="A490" s="14"/>
      <c r="B490" s="13"/>
      <c r="C490" s="13"/>
      <c r="D490" s="13"/>
      <c r="E490" s="15"/>
      <c r="F490" s="15"/>
      <c r="G490" s="16"/>
    </row>
    <row r="491" spans="1:7" ht="12.75">
      <c r="A491" s="14"/>
      <c r="B491" s="13"/>
      <c r="C491" s="13"/>
      <c r="D491" s="13"/>
      <c r="E491" s="15"/>
      <c r="F491" s="15"/>
      <c r="G491" s="16"/>
    </row>
    <row r="492" spans="1:7" ht="12.75">
      <c r="A492" s="14"/>
      <c r="B492" s="13"/>
      <c r="C492" s="13"/>
      <c r="D492" s="13"/>
      <c r="E492" s="15"/>
      <c r="F492" s="15"/>
      <c r="G492" s="16"/>
    </row>
    <row r="493" spans="1:7" ht="12.75">
      <c r="A493" s="14"/>
      <c r="B493" s="13"/>
      <c r="C493" s="13"/>
      <c r="D493" s="13"/>
      <c r="E493" s="15"/>
      <c r="F493" s="15"/>
      <c r="G493" s="16"/>
    </row>
    <row r="494" spans="1:7" ht="12.75">
      <c r="A494" s="14"/>
      <c r="B494" s="13"/>
      <c r="C494" s="13"/>
      <c r="D494" s="13"/>
      <c r="E494" s="15"/>
      <c r="F494" s="15"/>
      <c r="G494" s="16"/>
    </row>
    <row r="495" spans="1:7" ht="12.75">
      <c r="A495" s="14"/>
      <c r="B495" s="13"/>
      <c r="C495" s="13"/>
      <c r="D495" s="13"/>
      <c r="E495" s="15"/>
      <c r="F495" s="15"/>
      <c r="G495" s="16"/>
    </row>
    <row r="496" spans="1:7" ht="12.75">
      <c r="A496" s="14"/>
      <c r="B496" s="13"/>
      <c r="C496" s="13"/>
      <c r="D496" s="13"/>
      <c r="E496" s="15"/>
      <c r="F496" s="15"/>
      <c r="G496" s="16"/>
    </row>
    <row r="497" spans="1:7" ht="12.75">
      <c r="A497" s="14"/>
      <c r="B497" s="13"/>
      <c r="C497" s="13"/>
      <c r="D497" s="13"/>
      <c r="E497" s="15"/>
      <c r="F497" s="15"/>
      <c r="G497" s="16"/>
    </row>
    <row r="498" spans="1:7" ht="12.75">
      <c r="A498" s="14"/>
      <c r="B498" s="13"/>
      <c r="C498" s="13"/>
      <c r="D498" s="13"/>
      <c r="E498" s="15"/>
      <c r="F498" s="15"/>
      <c r="G498" s="16"/>
    </row>
    <row r="499" spans="1:7" ht="12.75">
      <c r="A499" s="14"/>
      <c r="B499" s="13"/>
      <c r="C499" s="13"/>
      <c r="D499" s="13"/>
      <c r="E499" s="15"/>
      <c r="F499" s="15"/>
      <c r="G499" s="16"/>
    </row>
    <row r="500" spans="1:7" ht="12.75">
      <c r="A500" s="14"/>
      <c r="B500" s="13"/>
      <c r="C500" s="13"/>
      <c r="D500" s="13"/>
      <c r="E500" s="15"/>
      <c r="F500" s="15"/>
      <c r="G500" s="16"/>
    </row>
    <row r="501" spans="1:7" ht="12.75">
      <c r="A501" s="14"/>
      <c r="B501" s="13"/>
      <c r="C501" s="13"/>
      <c r="D501" s="13"/>
      <c r="E501" s="15"/>
      <c r="F501" s="15"/>
      <c r="G501" s="16"/>
    </row>
    <row r="502" spans="1:7" ht="12.75">
      <c r="A502" s="14"/>
      <c r="B502" s="13"/>
      <c r="C502" s="13"/>
      <c r="D502" s="13"/>
      <c r="E502" s="15"/>
      <c r="F502" s="15"/>
      <c r="G502" s="16"/>
    </row>
    <row r="503" spans="1:7" ht="12.75">
      <c r="A503" s="14"/>
      <c r="B503" s="13"/>
      <c r="C503" s="13"/>
      <c r="D503" s="13"/>
      <c r="E503" s="15"/>
      <c r="F503" s="15"/>
      <c r="G503" s="16"/>
    </row>
    <row r="504" spans="1:7" ht="12.75">
      <c r="A504" s="14"/>
      <c r="B504" s="13"/>
      <c r="C504" s="13"/>
      <c r="D504" s="13"/>
      <c r="E504" s="15"/>
      <c r="F504" s="15"/>
      <c r="G504" s="16"/>
    </row>
    <row r="505" spans="1:7" ht="12.75">
      <c r="A505" s="14"/>
      <c r="B505" s="13"/>
      <c r="C505" s="13"/>
      <c r="D505" s="13"/>
      <c r="E505" s="15"/>
      <c r="F505" s="15"/>
      <c r="G505" s="16"/>
    </row>
    <row r="506" spans="1:7" ht="12.75">
      <c r="A506" s="14"/>
      <c r="B506" s="13"/>
      <c r="C506" s="13"/>
      <c r="D506" s="13"/>
      <c r="E506" s="15"/>
      <c r="F506" s="15"/>
      <c r="G506" s="16"/>
    </row>
    <row r="507" spans="1:7" ht="12.75">
      <c r="A507" s="14"/>
      <c r="B507" s="13"/>
      <c r="C507" s="13"/>
      <c r="D507" s="13"/>
      <c r="E507" s="15"/>
      <c r="F507" s="15"/>
      <c r="G507" s="16"/>
    </row>
    <row r="508" spans="1:7" ht="12.75">
      <c r="A508" s="14"/>
      <c r="B508" s="13"/>
      <c r="C508" s="13"/>
      <c r="D508" s="13"/>
      <c r="E508" s="15"/>
      <c r="F508" s="15"/>
      <c r="G508" s="16"/>
    </row>
    <row r="509" spans="1:7" ht="12.75">
      <c r="A509" s="14"/>
      <c r="B509" s="13"/>
      <c r="C509" s="13"/>
      <c r="D509" s="13"/>
      <c r="E509" s="15"/>
      <c r="F509" s="15"/>
      <c r="G509" s="16"/>
    </row>
    <row r="510" spans="1:7" ht="12.75">
      <c r="A510" s="14"/>
      <c r="B510" s="13"/>
      <c r="C510" s="13"/>
      <c r="D510" s="13"/>
      <c r="E510" s="15"/>
      <c r="F510" s="15"/>
      <c r="G510" s="16"/>
    </row>
    <row r="511" spans="1:7" ht="12.75">
      <c r="A511" s="14"/>
      <c r="B511" s="13"/>
      <c r="C511" s="13"/>
      <c r="D511" s="13"/>
      <c r="E511" s="15"/>
      <c r="F511" s="15"/>
      <c r="G511" s="16"/>
    </row>
    <row r="512" spans="1:7" ht="12.75">
      <c r="A512" s="14"/>
      <c r="B512" s="13"/>
      <c r="C512" s="13"/>
      <c r="D512" s="13"/>
      <c r="E512" s="15"/>
      <c r="F512" s="15"/>
      <c r="G512" s="16"/>
    </row>
    <row r="513" spans="1:7" ht="12.75">
      <c r="A513" s="14"/>
      <c r="B513" s="13"/>
      <c r="C513" s="13"/>
      <c r="D513" s="13"/>
      <c r="E513" s="15"/>
      <c r="F513" s="15"/>
      <c r="G513" s="16"/>
    </row>
    <row r="514" spans="1:7" ht="12.75">
      <c r="A514" s="14"/>
      <c r="B514" s="13"/>
      <c r="C514" s="13"/>
      <c r="D514" s="13"/>
      <c r="E514" s="15"/>
      <c r="F514" s="15"/>
      <c r="G514" s="16"/>
    </row>
    <row r="515" spans="1:7" ht="12.75">
      <c r="A515" s="14"/>
      <c r="B515" s="13"/>
      <c r="C515" s="13"/>
      <c r="D515" s="13"/>
      <c r="E515" s="15"/>
      <c r="F515" s="15"/>
      <c r="G515" s="16"/>
    </row>
    <row r="516" spans="1:7" ht="12.75">
      <c r="A516" s="14"/>
      <c r="B516" s="13"/>
      <c r="C516" s="13"/>
      <c r="D516" s="13"/>
      <c r="E516" s="15"/>
      <c r="F516" s="15"/>
      <c r="G516" s="16"/>
    </row>
    <row r="517" spans="1:7" ht="12.75">
      <c r="A517" s="14"/>
      <c r="B517" s="13"/>
      <c r="C517" s="13"/>
      <c r="D517" s="13"/>
      <c r="E517" s="15"/>
      <c r="F517" s="15"/>
      <c r="G517" s="16"/>
    </row>
    <row r="518" spans="1:7" ht="12.75">
      <c r="A518" s="14"/>
      <c r="B518" s="13"/>
      <c r="C518" s="13"/>
      <c r="D518" s="13"/>
      <c r="E518" s="15"/>
      <c r="F518" s="15"/>
      <c r="G518" s="16"/>
    </row>
    <row r="519" spans="1:7" ht="12.75">
      <c r="A519" s="14"/>
      <c r="B519" s="13"/>
      <c r="C519" s="13"/>
      <c r="D519" s="13"/>
      <c r="E519" s="15"/>
      <c r="F519" s="15"/>
      <c r="G519" s="16"/>
    </row>
    <row r="520" spans="1:7" ht="12.75">
      <c r="A520" s="14"/>
      <c r="B520" s="13"/>
      <c r="C520" s="13"/>
      <c r="D520" s="13"/>
      <c r="E520" s="15"/>
      <c r="F520" s="15"/>
      <c r="G520" s="16"/>
    </row>
    <row r="521" spans="1:7" ht="12.75">
      <c r="A521" s="14"/>
      <c r="B521" s="13"/>
      <c r="C521" s="13"/>
      <c r="D521" s="13"/>
      <c r="E521" s="15"/>
      <c r="F521" s="15"/>
      <c r="G521" s="16"/>
    </row>
    <row r="522" spans="1:7" ht="12.75">
      <c r="A522" s="14"/>
      <c r="B522" s="13"/>
      <c r="C522" s="13"/>
      <c r="D522" s="13"/>
      <c r="E522" s="15"/>
      <c r="F522" s="15"/>
      <c r="G522" s="16"/>
    </row>
    <row r="523" spans="1:7" ht="12.75">
      <c r="A523" s="14"/>
      <c r="B523" s="13"/>
      <c r="C523" s="13"/>
      <c r="D523" s="13"/>
      <c r="E523" s="15"/>
      <c r="F523" s="15"/>
      <c r="G523" s="16"/>
    </row>
    <row r="524" spans="1:7" ht="12.75">
      <c r="A524" s="14"/>
      <c r="B524" s="13"/>
      <c r="C524" s="13"/>
      <c r="D524" s="13"/>
      <c r="E524" s="15"/>
      <c r="F524" s="15"/>
      <c r="G524" s="16"/>
    </row>
    <row r="525" spans="1:7" ht="12.75">
      <c r="A525" s="14"/>
      <c r="B525" s="13"/>
      <c r="C525" s="13"/>
      <c r="D525" s="13"/>
      <c r="E525" s="15"/>
      <c r="F525" s="15"/>
      <c r="G525" s="16"/>
    </row>
    <row r="526" spans="1:7" ht="12.75">
      <c r="A526" s="14"/>
      <c r="B526" s="13"/>
      <c r="C526" s="13"/>
      <c r="D526" s="13"/>
      <c r="E526" s="15"/>
      <c r="F526" s="15"/>
      <c r="G526" s="16"/>
    </row>
    <row r="527" spans="1:7" ht="12.75">
      <c r="A527" s="14"/>
      <c r="B527" s="13"/>
      <c r="C527" s="13"/>
      <c r="D527" s="13"/>
      <c r="E527" s="15"/>
      <c r="F527" s="15"/>
      <c r="G527" s="16"/>
    </row>
    <row r="528" spans="1:7" ht="12.75">
      <c r="A528" s="14"/>
      <c r="B528" s="13"/>
      <c r="C528" s="13"/>
      <c r="D528" s="13"/>
      <c r="E528" s="15"/>
      <c r="F528" s="15"/>
      <c r="G528" s="16"/>
    </row>
    <row r="529" spans="1:7" ht="12.75">
      <c r="A529" s="14"/>
      <c r="B529" s="13"/>
      <c r="C529" s="13"/>
      <c r="D529" s="13"/>
      <c r="E529" s="15"/>
      <c r="F529" s="15"/>
      <c r="G529" s="16"/>
    </row>
    <row r="530" spans="1:7" ht="12.75">
      <c r="A530" s="14"/>
      <c r="B530" s="13"/>
      <c r="C530" s="13"/>
      <c r="D530" s="13"/>
      <c r="E530" s="15"/>
      <c r="F530" s="15"/>
      <c r="G530" s="16"/>
    </row>
    <row r="531" spans="1:7" ht="12.75">
      <c r="A531" s="14"/>
      <c r="B531" s="13"/>
      <c r="C531" s="13"/>
      <c r="D531" s="13"/>
      <c r="E531" s="15"/>
      <c r="F531" s="15"/>
      <c r="G531" s="16"/>
    </row>
    <row r="532" spans="1:7" ht="12.75">
      <c r="A532" s="14"/>
      <c r="B532" s="13"/>
      <c r="C532" s="13"/>
      <c r="D532" s="13"/>
      <c r="E532" s="15"/>
      <c r="F532" s="15"/>
      <c r="G532" s="16"/>
    </row>
    <row r="533" spans="1:7" ht="12.75">
      <c r="A533" s="14"/>
      <c r="B533" s="13"/>
      <c r="C533" s="13"/>
      <c r="D533" s="13"/>
      <c r="E533" s="15"/>
      <c r="F533" s="15"/>
      <c r="G533" s="16"/>
    </row>
    <row r="534" spans="1:7" ht="12.75">
      <c r="A534" s="14"/>
      <c r="B534" s="13"/>
      <c r="C534" s="13"/>
      <c r="D534" s="13"/>
      <c r="E534" s="15"/>
      <c r="F534" s="15"/>
      <c r="G534" s="16"/>
    </row>
    <row r="535" spans="1:7" ht="12.75">
      <c r="A535" s="14"/>
      <c r="B535" s="13"/>
      <c r="C535" s="13"/>
      <c r="D535" s="13"/>
      <c r="E535" s="15"/>
      <c r="F535" s="15"/>
      <c r="G535" s="16"/>
    </row>
    <row r="536" spans="1:7" ht="12.75">
      <c r="A536" s="14"/>
      <c r="B536" s="13"/>
      <c r="C536" s="13"/>
      <c r="D536" s="13"/>
      <c r="E536" s="15"/>
      <c r="F536" s="15"/>
      <c r="G536" s="16"/>
    </row>
    <row r="537" spans="1:7" ht="12.75">
      <c r="A537" s="14"/>
      <c r="B537" s="13"/>
      <c r="C537" s="13"/>
      <c r="D537" s="13"/>
      <c r="E537" s="15"/>
      <c r="F537" s="15"/>
      <c r="G537" s="16"/>
    </row>
    <row r="538" spans="1:7" ht="12.75">
      <c r="A538" s="14"/>
      <c r="B538" s="13"/>
      <c r="C538" s="13"/>
      <c r="D538" s="13"/>
      <c r="E538" s="15"/>
      <c r="F538" s="15"/>
      <c r="G538" s="16"/>
    </row>
    <row r="539" spans="1:7" ht="12.75">
      <c r="A539" s="14"/>
      <c r="B539" s="13"/>
      <c r="C539" s="13"/>
      <c r="D539" s="13"/>
      <c r="E539" s="15"/>
      <c r="F539" s="15"/>
      <c r="G539" s="16"/>
    </row>
    <row r="540" spans="1:7" ht="12.75">
      <c r="A540" s="14"/>
      <c r="B540" s="13"/>
      <c r="C540" s="13"/>
      <c r="D540" s="13"/>
      <c r="E540" s="15"/>
      <c r="F540" s="15"/>
      <c r="G540" s="16"/>
    </row>
    <row r="541" spans="1:7" ht="12.75">
      <c r="A541" s="14"/>
      <c r="B541" s="13"/>
      <c r="C541" s="13"/>
      <c r="D541" s="13"/>
      <c r="E541" s="15"/>
      <c r="F541" s="15"/>
      <c r="G541" s="16"/>
    </row>
    <row r="542" spans="1:7" ht="12.75">
      <c r="A542" s="14"/>
      <c r="B542" s="13"/>
      <c r="C542" s="13"/>
      <c r="D542" s="13"/>
      <c r="E542" s="15"/>
      <c r="F542" s="15"/>
      <c r="G542" s="16"/>
    </row>
    <row r="543" spans="1:7" ht="12.75">
      <c r="A543" s="14"/>
      <c r="B543" s="13"/>
      <c r="C543" s="13"/>
      <c r="D543" s="13"/>
      <c r="E543" s="15"/>
      <c r="F543" s="15"/>
      <c r="G543" s="16"/>
    </row>
    <row r="544" spans="1:7" ht="12.75">
      <c r="A544" s="14"/>
      <c r="B544" s="13"/>
      <c r="C544" s="13"/>
      <c r="D544" s="13"/>
      <c r="E544" s="15"/>
      <c r="F544" s="15"/>
      <c r="G544" s="16"/>
    </row>
    <row r="545" spans="1:7" ht="12.75">
      <c r="A545" s="14"/>
      <c r="B545" s="13"/>
      <c r="C545" s="13"/>
      <c r="D545" s="13"/>
      <c r="E545" s="15"/>
      <c r="F545" s="15"/>
      <c r="G545" s="16"/>
    </row>
    <row r="546" spans="1:7" ht="12.75">
      <c r="A546" s="14"/>
      <c r="B546" s="13"/>
      <c r="C546" s="13"/>
      <c r="D546" s="13"/>
      <c r="E546" s="15"/>
      <c r="F546" s="15"/>
      <c r="G546" s="16"/>
    </row>
    <row r="547" spans="1:7" ht="12.75">
      <c r="A547" s="14"/>
      <c r="B547" s="13"/>
      <c r="C547" s="13"/>
      <c r="D547" s="13"/>
      <c r="E547" s="15"/>
      <c r="F547" s="15"/>
      <c r="G547" s="16"/>
    </row>
    <row r="548" spans="1:7" ht="12.75">
      <c r="A548" s="14"/>
      <c r="B548" s="13"/>
      <c r="C548" s="13"/>
      <c r="D548" s="13"/>
      <c r="E548" s="15"/>
      <c r="F548" s="15"/>
      <c r="G548" s="16"/>
    </row>
    <row r="549" spans="1:7" ht="12.75">
      <c r="A549" s="14"/>
      <c r="B549" s="13"/>
      <c r="C549" s="13"/>
      <c r="D549" s="13"/>
      <c r="E549" s="15"/>
      <c r="F549" s="15"/>
      <c r="G549" s="16"/>
    </row>
    <row r="550" spans="1:7" ht="12.75">
      <c r="A550" s="14"/>
      <c r="B550" s="13"/>
      <c r="C550" s="13"/>
      <c r="D550" s="13"/>
      <c r="E550" s="15"/>
      <c r="F550" s="15"/>
      <c r="G550" s="16"/>
    </row>
    <row r="551" spans="1:7" ht="12.75">
      <c r="A551" s="14"/>
      <c r="B551" s="13"/>
      <c r="C551" s="13"/>
      <c r="D551" s="13"/>
      <c r="E551" s="15"/>
      <c r="F551" s="15"/>
      <c r="G551" s="16"/>
    </row>
    <row r="552" spans="1:7" ht="12.75">
      <c r="A552" s="14"/>
      <c r="B552" s="13"/>
      <c r="C552" s="13"/>
      <c r="D552" s="13"/>
      <c r="E552" s="15"/>
      <c r="F552" s="15"/>
      <c r="G552" s="16"/>
    </row>
    <row r="553" spans="1:7" ht="12.75">
      <c r="A553" s="14"/>
      <c r="B553" s="13"/>
      <c r="C553" s="13"/>
      <c r="D553" s="13"/>
      <c r="E553" s="15"/>
      <c r="F553" s="15"/>
      <c r="G553" s="16"/>
    </row>
    <row r="554" spans="1:7" ht="12.75">
      <c r="A554" s="14"/>
      <c r="B554" s="13"/>
      <c r="C554" s="13"/>
      <c r="D554" s="13"/>
      <c r="E554" s="15"/>
      <c r="F554" s="15"/>
      <c r="G554" s="16"/>
    </row>
    <row r="555" spans="1:7" ht="12.75">
      <c r="A555" s="14"/>
      <c r="B555" s="13"/>
      <c r="C555" s="13"/>
      <c r="D555" s="13"/>
      <c r="E555" s="15"/>
      <c r="F555" s="15"/>
      <c r="G555" s="16"/>
    </row>
    <row r="556" spans="1:7" ht="12.75">
      <c r="A556" s="14"/>
      <c r="B556" s="13"/>
      <c r="C556" s="13"/>
      <c r="D556" s="13"/>
      <c r="E556" s="15"/>
      <c r="F556" s="15"/>
      <c r="G556" s="16"/>
    </row>
    <row r="557" spans="1:7" ht="12.75">
      <c r="A557" s="14"/>
      <c r="B557" s="13"/>
      <c r="C557" s="13"/>
      <c r="D557" s="13"/>
      <c r="E557" s="15"/>
      <c r="F557" s="15"/>
      <c r="G557" s="16"/>
    </row>
    <row r="558" spans="1:7" ht="12.75">
      <c r="A558" s="14"/>
      <c r="B558" s="13"/>
      <c r="C558" s="13"/>
      <c r="D558" s="13"/>
      <c r="E558" s="15"/>
      <c r="F558" s="15"/>
      <c r="G558" s="16"/>
    </row>
    <row r="559" spans="1:7" ht="12.75">
      <c r="A559" s="14"/>
      <c r="B559" s="13"/>
      <c r="C559" s="13"/>
      <c r="D559" s="13"/>
      <c r="E559" s="15"/>
      <c r="F559" s="15"/>
      <c r="G559" s="16"/>
    </row>
    <row r="560" spans="1:7" ht="12.75">
      <c r="A560" s="14"/>
      <c r="B560" s="13"/>
      <c r="C560" s="13"/>
      <c r="D560" s="13"/>
      <c r="E560" s="15"/>
      <c r="F560" s="15"/>
      <c r="G560" s="16"/>
    </row>
    <row r="561" spans="1:7" ht="12.75">
      <c r="A561" s="14"/>
      <c r="B561" s="13"/>
      <c r="C561" s="13"/>
      <c r="D561" s="13"/>
      <c r="E561" s="15"/>
      <c r="F561" s="15"/>
      <c r="G561" s="16"/>
    </row>
    <row r="562" spans="1:7" ht="12.75">
      <c r="A562" s="14"/>
      <c r="B562" s="13"/>
      <c r="C562" s="13"/>
      <c r="D562" s="13"/>
      <c r="E562" s="15"/>
      <c r="F562" s="15"/>
      <c r="G562" s="16"/>
    </row>
    <row r="563" spans="1:7" ht="12.75">
      <c r="A563" s="14"/>
      <c r="B563" s="13"/>
      <c r="C563" s="13"/>
      <c r="D563" s="13"/>
      <c r="E563" s="15"/>
      <c r="F563" s="15"/>
      <c r="G563" s="16"/>
    </row>
    <row r="564" spans="1:7" ht="12.75">
      <c r="A564" s="14"/>
      <c r="B564" s="13"/>
      <c r="C564" s="13"/>
      <c r="D564" s="13"/>
      <c r="E564" s="15"/>
      <c r="F564" s="15"/>
      <c r="G564" s="16"/>
    </row>
    <row r="565" spans="1:7" ht="12.75">
      <c r="A565" s="14"/>
      <c r="B565" s="13"/>
      <c r="C565" s="13"/>
      <c r="D565" s="13"/>
      <c r="E565" s="15"/>
      <c r="F565" s="15"/>
      <c r="G565" s="16"/>
    </row>
    <row r="566" spans="1:7" ht="12.75">
      <c r="A566" s="14"/>
      <c r="B566" s="13"/>
      <c r="C566" s="13"/>
      <c r="D566" s="13"/>
      <c r="E566" s="15"/>
      <c r="F566" s="15"/>
      <c r="G566" s="16"/>
    </row>
    <row r="567" spans="1:7" ht="12.75">
      <c r="A567" s="14"/>
      <c r="B567" s="13"/>
      <c r="C567" s="13"/>
      <c r="D567" s="13"/>
      <c r="E567" s="15"/>
      <c r="F567" s="15"/>
      <c r="G567" s="16"/>
    </row>
    <row r="568" spans="1:7" ht="12.75">
      <c r="A568" s="14"/>
      <c r="B568" s="13"/>
      <c r="C568" s="13"/>
      <c r="D568" s="13"/>
      <c r="E568" s="15"/>
      <c r="F568" s="15"/>
      <c r="G568" s="16"/>
    </row>
    <row r="569" spans="1:7" ht="12.75">
      <c r="A569" s="14"/>
      <c r="B569" s="13"/>
      <c r="C569" s="13"/>
      <c r="D569" s="13"/>
      <c r="E569" s="15"/>
      <c r="F569" s="15"/>
      <c r="G569" s="16"/>
    </row>
    <row r="570" spans="1:7" ht="12.75">
      <c r="A570" s="14"/>
      <c r="B570" s="13"/>
      <c r="C570" s="13"/>
      <c r="D570" s="13"/>
      <c r="E570" s="15"/>
      <c r="F570" s="15"/>
      <c r="G570" s="16"/>
    </row>
    <row r="571" spans="1:7" ht="12.75">
      <c r="A571" s="14"/>
      <c r="B571" s="13"/>
      <c r="C571" s="13"/>
      <c r="D571" s="13"/>
      <c r="E571" s="15"/>
      <c r="F571" s="15"/>
      <c r="G571" s="16"/>
    </row>
    <row r="572" spans="1:7" ht="12.75">
      <c r="A572" s="14"/>
      <c r="B572" s="13"/>
      <c r="C572" s="13"/>
      <c r="D572" s="13"/>
      <c r="E572" s="15"/>
      <c r="F572" s="15"/>
      <c r="G572" s="16"/>
    </row>
    <row r="573" spans="1:7" ht="12.75">
      <c r="A573" s="14"/>
      <c r="B573" s="13"/>
      <c r="C573" s="13"/>
      <c r="D573" s="13"/>
      <c r="E573" s="15"/>
      <c r="F573" s="15"/>
      <c r="G573" s="16"/>
    </row>
    <row r="574" spans="1:7" ht="12.75">
      <c r="A574" s="14"/>
      <c r="B574" s="13"/>
      <c r="C574" s="13"/>
      <c r="D574" s="13"/>
      <c r="E574" s="15"/>
      <c r="F574" s="15"/>
      <c r="G574" s="16"/>
    </row>
    <row r="575" spans="1:7" ht="12.75">
      <c r="A575" s="14"/>
      <c r="B575" s="13"/>
      <c r="C575" s="13"/>
      <c r="D575" s="13"/>
      <c r="E575" s="15"/>
      <c r="F575" s="15"/>
      <c r="G575" s="16"/>
    </row>
    <row r="576" spans="1:7" ht="12.75">
      <c r="A576" s="14"/>
      <c r="B576" s="13"/>
      <c r="C576" s="13"/>
      <c r="D576" s="13"/>
      <c r="E576" s="15"/>
      <c r="F576" s="15"/>
      <c r="G576" s="16"/>
    </row>
    <row r="577" spans="1:7" ht="12.75">
      <c r="A577" s="14"/>
      <c r="B577" s="13"/>
      <c r="C577" s="13"/>
      <c r="D577" s="13"/>
      <c r="E577" s="15"/>
      <c r="F577" s="15"/>
      <c r="G577" s="16"/>
    </row>
    <row r="578" spans="1:7" ht="12.75">
      <c r="A578" s="14"/>
      <c r="B578" s="13"/>
      <c r="C578" s="13"/>
      <c r="D578" s="13"/>
      <c r="E578" s="15"/>
      <c r="F578" s="15"/>
      <c r="G578" s="16"/>
    </row>
    <row r="579" spans="1:7" ht="12.75">
      <c r="A579" s="14"/>
      <c r="B579" s="13"/>
      <c r="C579" s="13"/>
      <c r="D579" s="13"/>
      <c r="E579" s="15"/>
      <c r="F579" s="15"/>
      <c r="G579" s="16"/>
    </row>
    <row r="580" spans="1:7" ht="12.75">
      <c r="A580" s="14"/>
      <c r="B580" s="13"/>
      <c r="C580" s="13"/>
      <c r="D580" s="13"/>
      <c r="E580" s="15"/>
      <c r="F580" s="15"/>
      <c r="G580" s="16"/>
    </row>
    <row r="581" spans="1:7" ht="12.75">
      <c r="A581" s="14"/>
      <c r="B581" s="13"/>
      <c r="C581" s="13"/>
      <c r="D581" s="13"/>
      <c r="E581" s="15"/>
      <c r="F581" s="15"/>
      <c r="G581" s="16"/>
    </row>
    <row r="582" spans="1:7" ht="12.75">
      <c r="A582" s="14"/>
      <c r="B582" s="13"/>
      <c r="C582" s="13"/>
      <c r="D582" s="13"/>
      <c r="E582" s="15"/>
      <c r="F582" s="15"/>
      <c r="G582" s="16"/>
    </row>
    <row r="583" spans="1:7" ht="12.75">
      <c r="A583" s="14"/>
      <c r="B583" s="13"/>
      <c r="C583" s="13"/>
      <c r="D583" s="13"/>
      <c r="E583" s="15"/>
      <c r="F583" s="15"/>
      <c r="G583" s="16"/>
    </row>
    <row r="584" spans="1:7" ht="12.75">
      <c r="A584" s="14"/>
      <c r="B584" s="13"/>
      <c r="C584" s="13"/>
      <c r="D584" s="13"/>
      <c r="E584" s="15"/>
      <c r="F584" s="15"/>
      <c r="G584" s="16"/>
    </row>
    <row r="585" spans="1:7" ht="12.75">
      <c r="A585" s="14"/>
      <c r="B585" s="13"/>
      <c r="C585" s="13"/>
      <c r="D585" s="13"/>
      <c r="E585" s="15"/>
      <c r="F585" s="15"/>
      <c r="G585" s="16"/>
    </row>
    <row r="586" spans="1:7" ht="12.75">
      <c r="A586" s="14"/>
      <c r="B586" s="13"/>
      <c r="C586" s="13"/>
      <c r="D586" s="13"/>
      <c r="E586" s="15"/>
      <c r="F586" s="15"/>
      <c r="G586" s="16"/>
    </row>
    <row r="587" spans="1:7" ht="12.75">
      <c r="A587" s="14"/>
      <c r="B587" s="13"/>
      <c r="C587" s="13"/>
      <c r="D587" s="13"/>
      <c r="E587" s="15"/>
      <c r="F587" s="15"/>
      <c r="G587" s="16"/>
    </row>
    <row r="588" spans="1:7" ht="12.75">
      <c r="A588" s="14"/>
      <c r="B588" s="13"/>
      <c r="C588" s="13"/>
      <c r="D588" s="13"/>
      <c r="E588" s="15"/>
      <c r="F588" s="15"/>
      <c r="G588" s="16"/>
    </row>
    <row r="589" spans="1:7" ht="12.75">
      <c r="A589" s="14"/>
      <c r="B589" s="13"/>
      <c r="C589" s="13"/>
      <c r="D589" s="13"/>
      <c r="E589" s="15"/>
      <c r="F589" s="15"/>
      <c r="G589" s="16"/>
    </row>
    <row r="590" spans="1:7" ht="12.75">
      <c r="A590" s="14"/>
      <c r="B590" s="13"/>
      <c r="C590" s="13"/>
      <c r="D590" s="13"/>
      <c r="E590" s="15"/>
      <c r="F590" s="15"/>
      <c r="G590" s="16"/>
    </row>
    <row r="591" spans="1:7" ht="12.75">
      <c r="A591" s="14"/>
      <c r="B591" s="13"/>
      <c r="C591" s="13"/>
      <c r="D591" s="13"/>
      <c r="E591" s="15"/>
      <c r="F591" s="15"/>
      <c r="G591" s="16"/>
    </row>
    <row r="592" spans="1:7" ht="12.75">
      <c r="A592" s="14"/>
      <c r="B592" s="13"/>
      <c r="C592" s="13"/>
      <c r="D592" s="13"/>
      <c r="E592" s="15"/>
      <c r="F592" s="15"/>
      <c r="G592" s="16"/>
    </row>
    <row r="593" spans="1:7" ht="12.75">
      <c r="A593" s="14"/>
      <c r="B593" s="13"/>
      <c r="C593" s="13"/>
      <c r="D593" s="13"/>
      <c r="E593" s="15"/>
      <c r="F593" s="15"/>
      <c r="G593" s="16"/>
    </row>
    <row r="594" spans="1:7" ht="12.75">
      <c r="A594" s="14"/>
      <c r="B594" s="13"/>
      <c r="C594" s="13"/>
      <c r="D594" s="13"/>
      <c r="E594" s="15"/>
      <c r="F594" s="15"/>
      <c r="G594" s="16"/>
    </row>
    <row r="595" spans="1:7" ht="12.75">
      <c r="A595" s="14"/>
      <c r="B595" s="13"/>
      <c r="C595" s="13"/>
      <c r="D595" s="13"/>
      <c r="E595" s="15"/>
      <c r="F595" s="15"/>
      <c r="G595" s="16"/>
    </row>
    <row r="596" spans="1:7" ht="12.75">
      <c r="A596" s="14"/>
      <c r="B596" s="13"/>
      <c r="C596" s="13"/>
      <c r="D596" s="13"/>
      <c r="E596" s="15"/>
      <c r="F596" s="15"/>
      <c r="G596" s="16"/>
    </row>
    <row r="597" spans="1:7" ht="12.75">
      <c r="A597" s="14"/>
      <c r="B597" s="13"/>
      <c r="C597" s="13"/>
      <c r="D597" s="13"/>
      <c r="E597" s="15"/>
      <c r="F597" s="15"/>
      <c r="G597" s="16"/>
    </row>
    <row r="598" spans="1:7" ht="12.75">
      <c r="A598" s="14"/>
      <c r="B598" s="13"/>
      <c r="C598" s="13"/>
      <c r="D598" s="13"/>
      <c r="E598" s="15"/>
      <c r="F598" s="15"/>
      <c r="G598" s="16"/>
    </row>
    <row r="599" spans="1:7" ht="12.75">
      <c r="A599" s="14"/>
      <c r="B599" s="13"/>
      <c r="C599" s="13"/>
      <c r="D599" s="13"/>
      <c r="E599" s="15"/>
      <c r="F599" s="15"/>
      <c r="G599" s="16"/>
    </row>
    <row r="600" spans="1:7" ht="12.75">
      <c r="A600" s="14"/>
      <c r="B600" s="13"/>
      <c r="C600" s="13"/>
      <c r="D600" s="13"/>
      <c r="E600" s="15"/>
      <c r="F600" s="15"/>
      <c r="G600" s="16"/>
    </row>
    <row r="601" spans="1:7" ht="12.75">
      <c r="A601" s="14"/>
      <c r="B601" s="13"/>
      <c r="C601" s="13"/>
      <c r="D601" s="13"/>
      <c r="E601" s="15"/>
      <c r="F601" s="15"/>
      <c r="G601" s="16"/>
    </row>
    <row r="602" spans="1:7" ht="12.75">
      <c r="A602" s="14"/>
      <c r="B602" s="13"/>
      <c r="C602" s="13"/>
      <c r="D602" s="13"/>
      <c r="E602" s="15"/>
      <c r="F602" s="15"/>
      <c r="G602" s="16"/>
    </row>
    <row r="603" spans="1:7" ht="12.75">
      <c r="A603" s="14"/>
      <c r="B603" s="13"/>
      <c r="C603" s="13"/>
      <c r="D603" s="13"/>
      <c r="E603" s="15"/>
      <c r="F603" s="15"/>
      <c r="G603" s="16"/>
    </row>
    <row r="604" spans="1:7" ht="12.75">
      <c r="A604" s="14"/>
      <c r="B604" s="13"/>
      <c r="C604" s="13"/>
      <c r="D604" s="13"/>
      <c r="E604" s="15"/>
      <c r="F604" s="15"/>
      <c r="G604" s="16"/>
    </row>
    <row r="605" spans="1:7" ht="12.75">
      <c r="A605" s="14"/>
      <c r="B605" s="13"/>
      <c r="C605" s="13"/>
      <c r="D605" s="13"/>
      <c r="E605" s="15"/>
      <c r="F605" s="15"/>
      <c r="G605" s="16"/>
    </row>
    <row r="606" spans="1:7" ht="12.75">
      <c r="A606" s="14"/>
      <c r="B606" s="13"/>
      <c r="C606" s="13"/>
      <c r="D606" s="13"/>
      <c r="E606" s="15"/>
      <c r="F606" s="15"/>
      <c r="G606" s="16"/>
    </row>
    <row r="607" spans="1:7" ht="12.75">
      <c r="A607" s="14"/>
      <c r="B607" s="13"/>
      <c r="C607" s="13"/>
      <c r="D607" s="13"/>
      <c r="E607" s="15"/>
      <c r="F607" s="15"/>
      <c r="G607" s="16"/>
    </row>
    <row r="608" spans="1:7" ht="12.75">
      <c r="A608" s="14"/>
      <c r="B608" s="13"/>
      <c r="C608" s="13"/>
      <c r="D608" s="13"/>
      <c r="E608" s="15"/>
      <c r="F608" s="15"/>
      <c r="G608" s="16"/>
    </row>
    <row r="609" spans="1:7" ht="12.75">
      <c r="A609" s="14"/>
      <c r="B609" s="13"/>
      <c r="C609" s="13"/>
      <c r="D609" s="13"/>
      <c r="E609" s="15"/>
      <c r="F609" s="15"/>
      <c r="G609" s="16"/>
    </row>
    <row r="610" spans="1:7" ht="12.75">
      <c r="A610" s="14"/>
      <c r="B610" s="13"/>
      <c r="C610" s="13"/>
      <c r="D610" s="13"/>
      <c r="E610" s="15"/>
      <c r="F610" s="15"/>
      <c r="G610" s="16"/>
    </row>
    <row r="611" spans="1:7" ht="12.75">
      <c r="A611" s="14"/>
      <c r="B611" s="13"/>
      <c r="C611" s="13"/>
      <c r="D611" s="13"/>
      <c r="E611" s="15"/>
      <c r="F611" s="15"/>
      <c r="G611" s="16"/>
    </row>
    <row r="612" spans="1:7" ht="12.75">
      <c r="A612" s="14"/>
      <c r="B612" s="13"/>
      <c r="C612" s="13"/>
      <c r="D612" s="13"/>
      <c r="E612" s="15"/>
      <c r="F612" s="15"/>
      <c r="G612" s="16"/>
    </row>
    <row r="613" spans="1:7" ht="12.75">
      <c r="A613" s="14"/>
      <c r="B613" s="13"/>
      <c r="C613" s="13"/>
      <c r="D613" s="13"/>
      <c r="E613" s="15"/>
      <c r="F613" s="15"/>
      <c r="G613" s="16"/>
    </row>
    <row r="614" spans="1:7" ht="12.75">
      <c r="A614" s="14"/>
      <c r="B614" s="13"/>
      <c r="C614" s="13"/>
      <c r="D614" s="13"/>
      <c r="E614" s="15"/>
      <c r="F614" s="15"/>
      <c r="G614" s="16"/>
    </row>
    <row r="615" spans="1:7" ht="12.75">
      <c r="A615" s="14"/>
      <c r="B615" s="13"/>
      <c r="C615" s="13"/>
      <c r="D615" s="13"/>
      <c r="E615" s="15"/>
      <c r="F615" s="15"/>
      <c r="G615" s="16"/>
    </row>
    <row r="616" spans="1:7" ht="12.75">
      <c r="A616" s="14"/>
      <c r="B616" s="13"/>
      <c r="C616" s="13"/>
      <c r="D616" s="13"/>
      <c r="E616" s="15"/>
      <c r="F616" s="15"/>
      <c r="G616" s="16"/>
    </row>
    <row r="617" spans="1:7" ht="12.75">
      <c r="A617" s="14"/>
      <c r="B617" s="13"/>
      <c r="C617" s="13"/>
      <c r="D617" s="13"/>
      <c r="E617" s="15"/>
      <c r="F617" s="15"/>
      <c r="G617" s="16"/>
    </row>
    <row r="618" spans="1:7" ht="12.75">
      <c r="A618" s="14"/>
      <c r="B618" s="13"/>
      <c r="C618" s="13"/>
      <c r="D618" s="13"/>
      <c r="E618" s="15"/>
      <c r="F618" s="15"/>
      <c r="G618" s="16"/>
    </row>
    <row r="619" spans="1:7" ht="12.75">
      <c r="A619" s="14"/>
      <c r="B619" s="13"/>
      <c r="C619" s="13"/>
      <c r="D619" s="13"/>
      <c r="E619" s="15"/>
      <c r="F619" s="15"/>
      <c r="G619" s="16"/>
    </row>
    <row r="620" spans="1:7" ht="12.75">
      <c r="A620" s="14"/>
      <c r="B620" s="13"/>
      <c r="C620" s="13"/>
      <c r="D620" s="13"/>
      <c r="E620" s="15"/>
      <c r="F620" s="15"/>
      <c r="G620" s="16"/>
    </row>
    <row r="621" spans="1:7" ht="12.75">
      <c r="A621" s="14"/>
      <c r="B621" s="13"/>
      <c r="C621" s="13"/>
      <c r="D621" s="13"/>
      <c r="E621" s="15"/>
      <c r="F621" s="15"/>
      <c r="G621" s="16"/>
    </row>
    <row r="622" spans="1:7" ht="12.75">
      <c r="A622" s="14"/>
      <c r="B622" s="13"/>
      <c r="C622" s="13"/>
      <c r="D622" s="13"/>
      <c r="E622" s="15"/>
      <c r="F622" s="15"/>
      <c r="G622" s="16"/>
    </row>
    <row r="623" spans="1:7" ht="12.75">
      <c r="A623" s="14"/>
      <c r="B623" s="13"/>
      <c r="C623" s="13"/>
      <c r="D623" s="13"/>
      <c r="E623" s="15"/>
      <c r="F623" s="15"/>
      <c r="G623" s="16"/>
    </row>
    <row r="624" spans="1:7" ht="12.75">
      <c r="A624" s="14"/>
      <c r="B624" s="13"/>
      <c r="C624" s="13"/>
      <c r="D624" s="13"/>
      <c r="E624" s="15"/>
      <c r="F624" s="15"/>
      <c r="G624" s="16"/>
    </row>
    <row r="625" spans="1:7" ht="12.75">
      <c r="A625" s="14"/>
      <c r="B625" s="13"/>
      <c r="C625" s="13"/>
      <c r="D625" s="13"/>
      <c r="E625" s="15"/>
      <c r="F625" s="15"/>
      <c r="G625" s="16"/>
    </row>
    <row r="626" spans="1:7" ht="12.75">
      <c r="A626" s="14"/>
      <c r="B626" s="13"/>
      <c r="C626" s="13"/>
      <c r="D626" s="13"/>
      <c r="E626" s="15"/>
      <c r="F626" s="15"/>
      <c r="G626" s="16"/>
    </row>
    <row r="627" spans="1:7" ht="12.75">
      <c r="A627" s="14"/>
      <c r="B627" s="13"/>
      <c r="C627" s="13"/>
      <c r="D627" s="13"/>
      <c r="E627" s="15"/>
      <c r="F627" s="15"/>
      <c r="G627" s="16"/>
    </row>
    <row r="628" spans="1:7" ht="12.75">
      <c r="A628" s="14"/>
      <c r="B628" s="13"/>
      <c r="C628" s="13"/>
      <c r="D628" s="13"/>
      <c r="E628" s="15"/>
      <c r="F628" s="15"/>
      <c r="G628" s="16"/>
    </row>
    <row r="629" spans="1:7" ht="12.75">
      <c r="A629" s="14"/>
      <c r="B629" s="13"/>
      <c r="C629" s="13"/>
      <c r="D629" s="13"/>
      <c r="E629" s="15"/>
      <c r="F629" s="15"/>
      <c r="G629" s="16"/>
    </row>
    <row r="630" spans="1:7" ht="12.75">
      <c r="A630" s="14"/>
      <c r="B630" s="13"/>
      <c r="C630" s="13"/>
      <c r="D630" s="13"/>
      <c r="E630" s="15"/>
      <c r="F630" s="15"/>
      <c r="G630" s="16"/>
    </row>
    <row r="631" spans="1:7" ht="12.75">
      <c r="A631" s="14"/>
      <c r="B631" s="13"/>
      <c r="C631" s="13"/>
      <c r="D631" s="13"/>
      <c r="E631" s="15"/>
      <c r="F631" s="15"/>
      <c r="G631" s="16"/>
    </row>
    <row r="632" spans="1:7" ht="12.75">
      <c r="A632" s="14"/>
      <c r="B632" s="13"/>
      <c r="C632" s="13"/>
      <c r="D632" s="13"/>
      <c r="E632" s="15"/>
      <c r="F632" s="15"/>
      <c r="G632" s="16"/>
    </row>
    <row r="633" spans="1:7" ht="12.75">
      <c r="A633" s="14"/>
      <c r="B633" s="13"/>
      <c r="C633" s="13"/>
      <c r="D633" s="13"/>
      <c r="E633" s="15"/>
      <c r="F633" s="15"/>
      <c r="G633" s="16"/>
    </row>
    <row r="634" spans="1:7" ht="12.75">
      <c r="A634" s="14"/>
      <c r="B634" s="13"/>
      <c r="C634" s="13"/>
      <c r="D634" s="13"/>
      <c r="E634" s="15"/>
      <c r="F634" s="15"/>
      <c r="G634" s="16"/>
    </row>
    <row r="635" spans="1:7" ht="12.75">
      <c r="A635" s="14"/>
      <c r="B635" s="13"/>
      <c r="C635" s="13"/>
      <c r="D635" s="13"/>
      <c r="E635" s="15"/>
      <c r="F635" s="15"/>
      <c r="G635" s="16"/>
    </row>
    <row r="636" spans="1:7" ht="12.75">
      <c r="A636" s="14"/>
      <c r="B636" s="13"/>
      <c r="C636" s="13"/>
      <c r="D636" s="13"/>
      <c r="E636" s="15"/>
      <c r="F636" s="15"/>
      <c r="G636" s="16"/>
    </row>
    <row r="637" spans="1:7" ht="12.75">
      <c r="A637" s="14"/>
      <c r="B637" s="13"/>
      <c r="C637" s="13"/>
      <c r="D637" s="13"/>
      <c r="E637" s="15"/>
      <c r="F637" s="15"/>
      <c r="G637" s="16"/>
    </row>
    <row r="638" spans="1:7" ht="12.75">
      <c r="A638" s="14"/>
      <c r="B638" s="13"/>
      <c r="C638" s="13"/>
      <c r="D638" s="13"/>
      <c r="E638" s="15"/>
      <c r="F638" s="15"/>
      <c r="G638" s="16"/>
    </row>
  </sheetData>
  <mergeCells count="1">
    <mergeCell ref="A1:F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40"/>
  <sheetViews>
    <sheetView workbookViewId="0" topLeftCell="A287">
      <selection activeCell="A312" sqref="A312:F312"/>
    </sheetView>
  </sheetViews>
  <sheetFormatPr defaultColWidth="9.140625" defaultRowHeight="12.75"/>
  <cols>
    <col min="1" max="1" width="24.28125" style="0" customWidth="1"/>
    <col min="2" max="2" width="15.7109375" style="0" customWidth="1"/>
    <col min="3" max="3" width="17.00390625" style="0" customWidth="1"/>
    <col min="4" max="4" width="14.57421875" style="0" customWidth="1"/>
    <col min="5" max="6" width="20.28125" style="0" customWidth="1"/>
    <col min="7" max="7" width="21.7109375" style="0" customWidth="1"/>
  </cols>
  <sheetData>
    <row r="1" spans="1:7" s="2" customFormat="1" ht="15">
      <c r="A1" s="1" t="s">
        <v>11</v>
      </c>
      <c r="G1" s="3"/>
    </row>
    <row r="2" spans="1:7" s="2" customFormat="1" ht="12">
      <c r="A2" s="4"/>
      <c r="G2" s="3"/>
    </row>
    <row r="3" spans="1:7" s="2" customFormat="1" ht="13.5">
      <c r="A3" s="4"/>
      <c r="B3" s="5"/>
      <c r="G3" s="3"/>
    </row>
    <row r="4" spans="1:7" s="2" customFormat="1" ht="13.5">
      <c r="A4" s="17" t="s">
        <v>12</v>
      </c>
      <c r="B4" s="6">
        <v>100000</v>
      </c>
      <c r="D4" s="4" t="s">
        <v>0</v>
      </c>
      <c r="E4" s="7">
        <v>0.0595</v>
      </c>
      <c r="F4" s="7"/>
      <c r="G4" s="3"/>
    </row>
    <row r="5" spans="1:7" s="2" customFormat="1" ht="13.5">
      <c r="A5" s="9" t="s">
        <v>13</v>
      </c>
      <c r="B5" s="8">
        <f>PMT($E$4/$E$6,E5*12,-$B$4)</f>
        <v>641.2484629827738</v>
      </c>
      <c r="D5" s="4" t="s">
        <v>2</v>
      </c>
      <c r="E5" s="2">
        <v>25</v>
      </c>
      <c r="G5" s="3"/>
    </row>
    <row r="6" spans="1:7" s="2" customFormat="1" ht="13.5">
      <c r="A6" s="9"/>
      <c r="B6" s="8"/>
      <c r="D6" s="4" t="s">
        <v>3</v>
      </c>
      <c r="E6" s="2">
        <v>12</v>
      </c>
      <c r="G6" s="3"/>
    </row>
    <row r="7" spans="1:7" s="2" customFormat="1" ht="12">
      <c r="A7" s="9"/>
      <c r="B7" s="10"/>
      <c r="D7" s="4" t="s">
        <v>4</v>
      </c>
      <c r="E7" s="2">
        <f>E5*E6</f>
        <v>300</v>
      </c>
      <c r="G7" s="3"/>
    </row>
    <row r="8" spans="4:7" s="2" customFormat="1" ht="12">
      <c r="D8" s="4" t="s">
        <v>5</v>
      </c>
      <c r="E8" s="11">
        <f>DATE(8,6,1)</f>
        <v>3075</v>
      </c>
      <c r="F8" s="11"/>
      <c r="G8" s="3"/>
    </row>
    <row r="9" s="2" customFormat="1" ht="12">
      <c r="G9" s="3"/>
    </row>
    <row r="10" spans="1:7" s="2" customFormat="1" ht="12">
      <c r="A10" s="4" t="s">
        <v>6</v>
      </c>
      <c r="G10" s="3"/>
    </row>
    <row r="11" spans="1:6" s="2" customFormat="1" ht="12">
      <c r="A11" s="4" t="s">
        <v>7</v>
      </c>
      <c r="B11" s="12" t="s">
        <v>1</v>
      </c>
      <c r="C11" s="4" t="s">
        <v>0</v>
      </c>
      <c r="D11" s="12" t="s">
        <v>8</v>
      </c>
      <c r="E11" s="12" t="s">
        <v>9</v>
      </c>
      <c r="F11" s="3" t="s">
        <v>10</v>
      </c>
    </row>
    <row r="12" spans="1:6" s="2" customFormat="1" ht="12">
      <c r="A12" s="11">
        <f>E8</f>
        <v>3075</v>
      </c>
      <c r="B12" s="13">
        <f>0</f>
        <v>0</v>
      </c>
      <c r="E12" s="13">
        <f>B4-B12</f>
        <v>100000</v>
      </c>
      <c r="F12" s="3">
        <v>0</v>
      </c>
    </row>
    <row r="13" spans="1:6" s="2" customFormat="1" ht="12">
      <c r="A13" s="14">
        <f aca="true" t="shared" si="0" ref="A13:A76">DATE(YEAR(A12),MONTH(A12)+1,DAY(A12))</f>
        <v>3105</v>
      </c>
      <c r="B13" s="13">
        <f>$B$5</f>
        <v>641.2484629827738</v>
      </c>
      <c r="C13" s="13">
        <f>($E$4/$E$6)*E12</f>
        <v>495.83333333333326</v>
      </c>
      <c r="D13" s="13">
        <f aca="true" t="shared" si="1" ref="D13:D76">B13-C13</f>
        <v>145.4151296494406</v>
      </c>
      <c r="E13" s="13">
        <f aca="true" t="shared" si="2" ref="E13:E76">E12-D13</f>
        <v>99854.58487035056</v>
      </c>
      <c r="F13" s="16">
        <f aca="true" t="shared" si="3" ref="F13:F76">$F12+$C13</f>
        <v>495.83333333333326</v>
      </c>
    </row>
    <row r="14" spans="1:6" ht="12.75">
      <c r="A14" s="14">
        <f t="shared" si="0"/>
        <v>3136</v>
      </c>
      <c r="B14" s="13">
        <f aca="true" t="shared" si="4" ref="B14:B75">MAX($B$5:$B$7)</f>
        <v>641.2484629827738</v>
      </c>
      <c r="C14" s="13">
        <f aca="true" t="shared" si="5" ref="C14:C77">($E$4/$E$6)*E13</f>
        <v>495.1123166488215</v>
      </c>
      <c r="D14" s="13">
        <f t="shared" si="1"/>
        <v>146.13614633395235</v>
      </c>
      <c r="E14" s="13">
        <f t="shared" si="2"/>
        <v>99708.4487240166</v>
      </c>
      <c r="F14" s="16">
        <f t="shared" si="3"/>
        <v>990.9456499821547</v>
      </c>
    </row>
    <row r="15" spans="1:6" ht="12.75">
      <c r="A15" s="14">
        <f t="shared" si="0"/>
        <v>3167</v>
      </c>
      <c r="B15" s="13">
        <f t="shared" si="4"/>
        <v>641.2484629827738</v>
      </c>
      <c r="C15" s="13">
        <f t="shared" si="5"/>
        <v>494.3877249232489</v>
      </c>
      <c r="D15" s="13">
        <f t="shared" si="1"/>
        <v>146.86073805952492</v>
      </c>
      <c r="E15" s="13">
        <f t="shared" si="2"/>
        <v>99561.58798595709</v>
      </c>
      <c r="F15" s="16">
        <f t="shared" si="3"/>
        <v>1485.3333749054036</v>
      </c>
    </row>
    <row r="16" spans="1:6" ht="12.75">
      <c r="A16" s="14">
        <f t="shared" si="0"/>
        <v>3197</v>
      </c>
      <c r="B16" s="13">
        <f t="shared" si="4"/>
        <v>641.2484629827738</v>
      </c>
      <c r="C16" s="13">
        <f t="shared" si="5"/>
        <v>493.6595404303705</v>
      </c>
      <c r="D16" s="13">
        <f t="shared" si="1"/>
        <v>147.58892255240335</v>
      </c>
      <c r="E16" s="13">
        <f t="shared" si="2"/>
        <v>99413.99906340468</v>
      </c>
      <c r="F16" s="16">
        <f t="shared" si="3"/>
        <v>1978.9929153357741</v>
      </c>
    </row>
    <row r="17" spans="1:6" ht="12.75">
      <c r="A17" s="14">
        <f t="shared" si="0"/>
        <v>3228</v>
      </c>
      <c r="B17" s="13">
        <f t="shared" si="4"/>
        <v>641.2484629827738</v>
      </c>
      <c r="C17" s="13">
        <f t="shared" si="5"/>
        <v>492.92774535604815</v>
      </c>
      <c r="D17" s="13">
        <f t="shared" si="1"/>
        <v>148.3207176267257</v>
      </c>
      <c r="E17" s="13">
        <f t="shared" si="2"/>
        <v>99265.67834577795</v>
      </c>
      <c r="F17" s="16">
        <f t="shared" si="3"/>
        <v>2471.9206606918224</v>
      </c>
    </row>
    <row r="18" spans="1:6" ht="12.75">
      <c r="A18" s="14">
        <f t="shared" si="0"/>
        <v>3258</v>
      </c>
      <c r="B18" s="13">
        <f t="shared" si="4"/>
        <v>641.2484629827738</v>
      </c>
      <c r="C18" s="13">
        <f t="shared" si="5"/>
        <v>492.1923217978156</v>
      </c>
      <c r="D18" s="13">
        <f t="shared" si="1"/>
        <v>149.05614118495822</v>
      </c>
      <c r="E18" s="13">
        <f t="shared" si="2"/>
        <v>99116.62220459299</v>
      </c>
      <c r="F18" s="16">
        <f t="shared" si="3"/>
        <v>2964.112982489638</v>
      </c>
    </row>
    <row r="19" spans="1:6" ht="12.75">
      <c r="A19" s="14">
        <f t="shared" si="0"/>
        <v>3289</v>
      </c>
      <c r="B19" s="13">
        <f t="shared" si="4"/>
        <v>641.2484629827738</v>
      </c>
      <c r="C19" s="13">
        <f t="shared" si="5"/>
        <v>491.4532517644402</v>
      </c>
      <c r="D19" s="13">
        <f t="shared" si="1"/>
        <v>149.79521121833363</v>
      </c>
      <c r="E19" s="13">
        <f t="shared" si="2"/>
        <v>98966.82699337466</v>
      </c>
      <c r="F19" s="16">
        <f t="shared" si="3"/>
        <v>3455.566234254078</v>
      </c>
    </row>
    <row r="20" spans="1:6" ht="12.75">
      <c r="A20" s="14">
        <f t="shared" si="0"/>
        <v>3320</v>
      </c>
      <c r="B20" s="13">
        <f t="shared" si="4"/>
        <v>641.2484629827738</v>
      </c>
      <c r="C20" s="13">
        <f t="shared" si="5"/>
        <v>490.71051717548266</v>
      </c>
      <c r="D20" s="13">
        <f t="shared" si="1"/>
        <v>150.53794580729118</v>
      </c>
      <c r="E20" s="13">
        <f t="shared" si="2"/>
        <v>98816.28904756738</v>
      </c>
      <c r="F20" s="16">
        <f t="shared" si="3"/>
        <v>3946.276751429561</v>
      </c>
    </row>
    <row r="21" spans="1:6" ht="12.75">
      <c r="A21" s="14">
        <f t="shared" si="0"/>
        <v>3348</v>
      </c>
      <c r="B21" s="13">
        <f t="shared" si="4"/>
        <v>641.2484629827738</v>
      </c>
      <c r="C21" s="13">
        <f t="shared" si="5"/>
        <v>489.96409986085484</v>
      </c>
      <c r="D21" s="13">
        <f t="shared" si="1"/>
        <v>151.284363121919</v>
      </c>
      <c r="E21" s="13">
        <f t="shared" si="2"/>
        <v>98665.00468444546</v>
      </c>
      <c r="F21" s="16">
        <f t="shared" si="3"/>
        <v>4436.240851290416</v>
      </c>
    </row>
    <row r="22" spans="1:6" ht="12.75">
      <c r="A22" s="14">
        <f t="shared" si="0"/>
        <v>3379</v>
      </c>
      <c r="B22" s="13">
        <f t="shared" si="4"/>
        <v>641.2484629827738</v>
      </c>
      <c r="C22" s="13">
        <f t="shared" si="5"/>
        <v>489.2139815603754</v>
      </c>
      <c r="D22" s="13">
        <f t="shared" si="1"/>
        <v>152.03448142239847</v>
      </c>
      <c r="E22" s="13">
        <f t="shared" si="2"/>
        <v>98512.97020302307</v>
      </c>
      <c r="F22" s="16">
        <f t="shared" si="3"/>
        <v>4925.454832850791</v>
      </c>
    </row>
    <row r="23" spans="1:6" ht="12.75">
      <c r="A23" s="14">
        <f t="shared" si="0"/>
        <v>3409</v>
      </c>
      <c r="B23" s="13">
        <f t="shared" si="4"/>
        <v>641.2484629827738</v>
      </c>
      <c r="C23" s="13">
        <f t="shared" si="5"/>
        <v>488.4601439233227</v>
      </c>
      <c r="D23" s="13">
        <f t="shared" si="1"/>
        <v>152.78831905945117</v>
      </c>
      <c r="E23" s="13">
        <f t="shared" si="2"/>
        <v>98360.18188396361</v>
      </c>
      <c r="F23" s="16">
        <f t="shared" si="3"/>
        <v>5413.914976774114</v>
      </c>
    </row>
    <row r="24" spans="1:6" ht="12.75">
      <c r="A24" s="14">
        <f t="shared" si="0"/>
        <v>3440</v>
      </c>
      <c r="B24" s="13">
        <f t="shared" si="4"/>
        <v>641.2484629827738</v>
      </c>
      <c r="C24" s="13">
        <f t="shared" si="5"/>
        <v>487.7025685079862</v>
      </c>
      <c r="D24" s="13">
        <f t="shared" si="1"/>
        <v>153.54589447478764</v>
      </c>
      <c r="E24" s="13">
        <f t="shared" si="2"/>
        <v>98206.63598948883</v>
      </c>
      <c r="F24" s="16">
        <f t="shared" si="3"/>
        <v>5901.6175452821</v>
      </c>
    </row>
    <row r="25" spans="1:6" ht="12.75">
      <c r="A25" s="14">
        <f t="shared" si="0"/>
        <v>3470</v>
      </c>
      <c r="B25" s="13">
        <f t="shared" si="4"/>
        <v>641.2484629827738</v>
      </c>
      <c r="C25" s="13">
        <f t="shared" si="5"/>
        <v>486.9412367812154</v>
      </c>
      <c r="D25" s="13">
        <f t="shared" si="1"/>
        <v>154.30722620155842</v>
      </c>
      <c r="E25" s="13">
        <f t="shared" si="2"/>
        <v>98052.32876328727</v>
      </c>
      <c r="F25" s="16">
        <f t="shared" si="3"/>
        <v>6388.558782063315</v>
      </c>
    </row>
    <row r="26" spans="1:6" ht="12.75">
      <c r="A26" s="14">
        <f t="shared" si="0"/>
        <v>3501</v>
      </c>
      <c r="B26" s="13">
        <f t="shared" si="4"/>
        <v>641.2484629827738</v>
      </c>
      <c r="C26" s="13">
        <f t="shared" si="5"/>
        <v>486.17613011796595</v>
      </c>
      <c r="D26" s="13">
        <f t="shared" si="1"/>
        <v>155.0723328648079</v>
      </c>
      <c r="E26" s="13">
        <f t="shared" si="2"/>
        <v>97897.25643042247</v>
      </c>
      <c r="F26" s="16">
        <f t="shared" si="3"/>
        <v>6874.734912181281</v>
      </c>
    </row>
    <row r="27" spans="1:6" ht="12.75">
      <c r="A27" s="14">
        <f t="shared" si="0"/>
        <v>3532</v>
      </c>
      <c r="B27" s="13">
        <f t="shared" si="4"/>
        <v>641.2484629827738</v>
      </c>
      <c r="C27" s="13">
        <f t="shared" si="5"/>
        <v>485.4072298008447</v>
      </c>
      <c r="D27" s="13">
        <f t="shared" si="1"/>
        <v>155.84123318192917</v>
      </c>
      <c r="E27" s="13">
        <f t="shared" si="2"/>
        <v>97741.41519724054</v>
      </c>
      <c r="F27" s="16">
        <f t="shared" si="3"/>
        <v>7360.142141982126</v>
      </c>
    </row>
    <row r="28" spans="1:6" ht="12.75">
      <c r="A28" s="14">
        <f t="shared" si="0"/>
        <v>3562</v>
      </c>
      <c r="B28" s="13">
        <f t="shared" si="4"/>
        <v>641.2484629827738</v>
      </c>
      <c r="C28" s="13">
        <f t="shared" si="5"/>
        <v>484.63451701965096</v>
      </c>
      <c r="D28" s="13">
        <f t="shared" si="1"/>
        <v>156.6139459631229</v>
      </c>
      <c r="E28" s="13">
        <f t="shared" si="2"/>
        <v>97584.80125127741</v>
      </c>
      <c r="F28" s="16">
        <f t="shared" si="3"/>
        <v>7844.776659001777</v>
      </c>
    </row>
    <row r="29" spans="1:6" ht="12.75">
      <c r="A29" s="14">
        <f t="shared" si="0"/>
        <v>3593</v>
      </c>
      <c r="B29" s="13">
        <f t="shared" si="4"/>
        <v>641.2484629827738</v>
      </c>
      <c r="C29" s="13">
        <f t="shared" si="5"/>
        <v>483.85797287091714</v>
      </c>
      <c r="D29" s="13">
        <f t="shared" si="1"/>
        <v>157.3904901118567</v>
      </c>
      <c r="E29" s="13">
        <f t="shared" si="2"/>
        <v>97427.41076116556</v>
      </c>
      <c r="F29" s="16">
        <f t="shared" si="3"/>
        <v>8328.634631872694</v>
      </c>
    </row>
    <row r="30" spans="1:6" ht="12.75">
      <c r="A30" s="14">
        <f t="shared" si="0"/>
        <v>3623</v>
      </c>
      <c r="B30" s="13">
        <f t="shared" si="4"/>
        <v>641.2484629827738</v>
      </c>
      <c r="C30" s="13">
        <f t="shared" si="5"/>
        <v>483.0775783574459</v>
      </c>
      <c r="D30" s="13">
        <f t="shared" si="1"/>
        <v>158.17088462532797</v>
      </c>
      <c r="E30" s="13">
        <f t="shared" si="2"/>
        <v>97269.23987654023</v>
      </c>
      <c r="F30" s="16">
        <f t="shared" si="3"/>
        <v>8811.71221023014</v>
      </c>
    </row>
    <row r="31" spans="1:6" ht="12.75">
      <c r="A31" s="14">
        <f t="shared" si="0"/>
        <v>3654</v>
      </c>
      <c r="B31" s="13">
        <f t="shared" si="4"/>
        <v>641.2484629827738</v>
      </c>
      <c r="C31" s="13">
        <f t="shared" si="5"/>
        <v>482.29331438784527</v>
      </c>
      <c r="D31" s="13">
        <f t="shared" si="1"/>
        <v>158.95514859492857</v>
      </c>
      <c r="E31" s="13">
        <f t="shared" si="2"/>
        <v>97110.2847279453</v>
      </c>
      <c r="F31" s="16">
        <f t="shared" si="3"/>
        <v>9294.005524617985</v>
      </c>
    </row>
    <row r="32" spans="1:6" ht="12.75">
      <c r="A32" s="14">
        <f t="shared" si="0"/>
        <v>3685</v>
      </c>
      <c r="B32" s="13">
        <f t="shared" si="4"/>
        <v>641.2484629827738</v>
      </c>
      <c r="C32" s="13">
        <f t="shared" si="5"/>
        <v>481.50516177606204</v>
      </c>
      <c r="D32" s="13">
        <f t="shared" si="1"/>
        <v>159.7433012067118</v>
      </c>
      <c r="E32" s="13">
        <f t="shared" si="2"/>
        <v>96950.5414267386</v>
      </c>
      <c r="F32" s="16">
        <f t="shared" si="3"/>
        <v>9775.510686394047</v>
      </c>
    </row>
    <row r="33" spans="1:6" ht="12.75">
      <c r="A33" s="14">
        <f t="shared" si="0"/>
        <v>3713</v>
      </c>
      <c r="B33" s="13">
        <f t="shared" si="4"/>
        <v>641.2484629827738</v>
      </c>
      <c r="C33" s="13">
        <f t="shared" si="5"/>
        <v>480.7131012409121</v>
      </c>
      <c r="D33" s="13">
        <f t="shared" si="1"/>
        <v>160.53536174186172</v>
      </c>
      <c r="E33" s="13">
        <f t="shared" si="2"/>
        <v>96790.00606499673</v>
      </c>
      <c r="F33" s="16">
        <f t="shared" si="3"/>
        <v>10256.223787634959</v>
      </c>
    </row>
    <row r="34" spans="1:6" ht="12.75">
      <c r="A34" s="14">
        <f t="shared" si="0"/>
        <v>3744</v>
      </c>
      <c r="B34" s="13">
        <f t="shared" si="4"/>
        <v>641.2484629827738</v>
      </c>
      <c r="C34" s="13">
        <f t="shared" si="5"/>
        <v>479.91711340560875</v>
      </c>
      <c r="D34" s="13">
        <f t="shared" si="1"/>
        <v>161.3313495771651</v>
      </c>
      <c r="E34" s="13">
        <f t="shared" si="2"/>
        <v>96628.67471541958</v>
      </c>
      <c r="F34" s="16">
        <f t="shared" si="3"/>
        <v>10736.140901040568</v>
      </c>
    </row>
    <row r="35" spans="1:6" ht="12.75">
      <c r="A35" s="14">
        <f t="shared" si="0"/>
        <v>3774</v>
      </c>
      <c r="B35" s="13">
        <f t="shared" si="4"/>
        <v>641.2484629827738</v>
      </c>
      <c r="C35" s="13">
        <f t="shared" si="5"/>
        <v>479.11717879728866</v>
      </c>
      <c r="D35" s="13">
        <f t="shared" si="1"/>
        <v>162.13128418548519</v>
      </c>
      <c r="E35" s="13">
        <f t="shared" si="2"/>
        <v>96466.5434312341</v>
      </c>
      <c r="F35" s="16">
        <f t="shared" si="3"/>
        <v>11215.258079837857</v>
      </c>
    </row>
    <row r="36" spans="1:6" ht="12.75">
      <c r="A36" s="14">
        <f t="shared" si="0"/>
        <v>3805</v>
      </c>
      <c r="B36" s="13">
        <f t="shared" si="4"/>
        <v>641.2484629827738</v>
      </c>
      <c r="C36" s="13">
        <f t="shared" si="5"/>
        <v>478.3132778465357</v>
      </c>
      <c r="D36" s="13">
        <f t="shared" si="1"/>
        <v>162.93518513623815</v>
      </c>
      <c r="E36" s="13">
        <f t="shared" si="2"/>
        <v>96303.60824609785</v>
      </c>
      <c r="F36" s="16">
        <f t="shared" si="3"/>
        <v>11693.571357684392</v>
      </c>
    </row>
    <row r="37" spans="1:6" ht="12.75">
      <c r="A37" s="14">
        <f t="shared" si="0"/>
        <v>3835</v>
      </c>
      <c r="B37" s="13">
        <f t="shared" si="4"/>
        <v>641.2484629827738</v>
      </c>
      <c r="C37" s="13">
        <f t="shared" si="5"/>
        <v>477.5053908869018</v>
      </c>
      <c r="D37" s="13">
        <f t="shared" si="1"/>
        <v>163.74307209587204</v>
      </c>
      <c r="E37" s="13">
        <f t="shared" si="2"/>
        <v>96139.86517400198</v>
      </c>
      <c r="F37" s="16">
        <f t="shared" si="3"/>
        <v>12171.076748571293</v>
      </c>
    </row>
    <row r="38" spans="1:6" ht="12.75">
      <c r="A38" s="14">
        <f t="shared" si="0"/>
        <v>3866</v>
      </c>
      <c r="B38" s="13">
        <f t="shared" si="4"/>
        <v>641.2484629827738</v>
      </c>
      <c r="C38" s="13">
        <f t="shared" si="5"/>
        <v>476.69349815442644</v>
      </c>
      <c r="D38" s="13">
        <f t="shared" si="1"/>
        <v>164.5549648283474</v>
      </c>
      <c r="E38" s="13">
        <f t="shared" si="2"/>
        <v>95975.31020917364</v>
      </c>
      <c r="F38" s="16">
        <f t="shared" si="3"/>
        <v>12647.77024672572</v>
      </c>
    </row>
    <row r="39" spans="1:6" ht="12.75">
      <c r="A39" s="14">
        <f t="shared" si="0"/>
        <v>3897</v>
      </c>
      <c r="B39" s="13">
        <f t="shared" si="4"/>
        <v>641.2484629827738</v>
      </c>
      <c r="C39" s="13">
        <f t="shared" si="5"/>
        <v>475.87757978715257</v>
      </c>
      <c r="D39" s="13">
        <f t="shared" si="1"/>
        <v>165.37088319562127</v>
      </c>
      <c r="E39" s="13">
        <f t="shared" si="2"/>
        <v>95809.93932597802</v>
      </c>
      <c r="F39" s="16">
        <f t="shared" si="3"/>
        <v>13123.647826512874</v>
      </c>
    </row>
    <row r="40" spans="1:6" ht="12.75">
      <c r="A40" s="14">
        <f t="shared" si="0"/>
        <v>3927</v>
      </c>
      <c r="B40" s="13">
        <f t="shared" si="4"/>
        <v>641.2484629827738</v>
      </c>
      <c r="C40" s="13">
        <f t="shared" si="5"/>
        <v>475.05761582464095</v>
      </c>
      <c r="D40" s="13">
        <f t="shared" si="1"/>
        <v>166.1908471581329</v>
      </c>
      <c r="E40" s="13">
        <f t="shared" si="2"/>
        <v>95643.74847881989</v>
      </c>
      <c r="F40" s="16">
        <f t="shared" si="3"/>
        <v>13598.705442337514</v>
      </c>
    </row>
    <row r="41" spans="1:6" ht="12.75">
      <c r="A41" s="14">
        <f t="shared" si="0"/>
        <v>3958</v>
      </c>
      <c r="B41" s="13">
        <f t="shared" si="4"/>
        <v>641.2484629827738</v>
      </c>
      <c r="C41" s="13">
        <f t="shared" si="5"/>
        <v>474.2335862074819</v>
      </c>
      <c r="D41" s="13">
        <f t="shared" si="1"/>
        <v>167.01487677529195</v>
      </c>
      <c r="E41" s="13">
        <f t="shared" si="2"/>
        <v>95476.7336020446</v>
      </c>
      <c r="F41" s="16">
        <f t="shared" si="3"/>
        <v>14072.939028544995</v>
      </c>
    </row>
    <row r="42" spans="1:6" ht="12.75">
      <c r="A42" s="14">
        <f t="shared" si="0"/>
        <v>3988</v>
      </c>
      <c r="B42" s="13">
        <f t="shared" si="4"/>
        <v>641.2484629827738</v>
      </c>
      <c r="C42" s="13">
        <f t="shared" si="5"/>
        <v>473.4054707768044</v>
      </c>
      <c r="D42" s="13">
        <f t="shared" si="1"/>
        <v>167.84299220596944</v>
      </c>
      <c r="E42" s="13">
        <f t="shared" si="2"/>
        <v>95308.89060983862</v>
      </c>
      <c r="F42" s="16">
        <f t="shared" si="3"/>
        <v>14546.3444993218</v>
      </c>
    </row>
    <row r="43" spans="1:6" ht="12.75">
      <c r="A43" s="14">
        <f t="shared" si="0"/>
        <v>4019</v>
      </c>
      <c r="B43" s="13">
        <f t="shared" si="4"/>
        <v>641.2484629827738</v>
      </c>
      <c r="C43" s="13">
        <f t="shared" si="5"/>
        <v>472.5732492737831</v>
      </c>
      <c r="D43" s="13">
        <f t="shared" si="1"/>
        <v>168.67521370899073</v>
      </c>
      <c r="E43" s="13">
        <f t="shared" si="2"/>
        <v>95140.21539612963</v>
      </c>
      <c r="F43" s="16">
        <f t="shared" si="3"/>
        <v>15018.917748595582</v>
      </c>
    </row>
    <row r="44" spans="1:6" ht="12.75">
      <c r="A44" s="14">
        <f t="shared" si="0"/>
        <v>4050</v>
      </c>
      <c r="B44" s="13">
        <f t="shared" si="4"/>
        <v>641.2484629827738</v>
      </c>
      <c r="C44" s="13">
        <f t="shared" si="5"/>
        <v>471.7369013391427</v>
      </c>
      <c r="D44" s="13">
        <f t="shared" si="1"/>
        <v>169.51156164363113</v>
      </c>
      <c r="E44" s="13">
        <f t="shared" si="2"/>
        <v>94970.70383448599</v>
      </c>
      <c r="F44" s="16">
        <f t="shared" si="3"/>
        <v>15490.654649934726</v>
      </c>
    </row>
    <row r="45" spans="1:6" ht="12.75">
      <c r="A45" s="14">
        <f t="shared" si="0"/>
        <v>4078</v>
      </c>
      <c r="B45" s="13">
        <f t="shared" si="4"/>
        <v>641.2484629827738</v>
      </c>
      <c r="C45" s="13">
        <f t="shared" si="5"/>
        <v>470.89640651265967</v>
      </c>
      <c r="D45" s="13">
        <f t="shared" si="1"/>
        <v>170.35205647011418</v>
      </c>
      <c r="E45" s="13">
        <f t="shared" si="2"/>
        <v>94800.35177801587</v>
      </c>
      <c r="F45" s="16">
        <f t="shared" si="3"/>
        <v>15961.551056447386</v>
      </c>
    </row>
    <row r="46" spans="1:6" ht="12.75">
      <c r="A46" s="14">
        <f t="shared" si="0"/>
        <v>4109</v>
      </c>
      <c r="B46" s="13">
        <f t="shared" si="4"/>
        <v>641.2484629827738</v>
      </c>
      <c r="C46" s="13">
        <f t="shared" si="5"/>
        <v>470.051744232662</v>
      </c>
      <c r="D46" s="13">
        <f t="shared" si="1"/>
        <v>171.19671875011187</v>
      </c>
      <c r="E46" s="13">
        <f t="shared" si="2"/>
        <v>94629.15505926576</v>
      </c>
      <c r="F46" s="16">
        <f t="shared" si="3"/>
        <v>16431.602800680048</v>
      </c>
    </row>
    <row r="47" spans="1:6" ht="12.75">
      <c r="A47" s="14">
        <f t="shared" si="0"/>
        <v>4139</v>
      </c>
      <c r="B47" s="13">
        <f t="shared" si="4"/>
        <v>641.2484629827738</v>
      </c>
      <c r="C47" s="13">
        <f t="shared" si="5"/>
        <v>469.202893835526</v>
      </c>
      <c r="D47" s="13">
        <f t="shared" si="1"/>
        <v>172.04556914724782</v>
      </c>
      <c r="E47" s="13">
        <f t="shared" si="2"/>
        <v>94457.10949011851</v>
      </c>
      <c r="F47" s="16">
        <f t="shared" si="3"/>
        <v>16900.805694515573</v>
      </c>
    </row>
    <row r="48" spans="1:6" ht="12.75">
      <c r="A48" s="14">
        <f t="shared" si="0"/>
        <v>4170</v>
      </c>
      <c r="B48" s="13">
        <f t="shared" si="4"/>
        <v>641.2484629827738</v>
      </c>
      <c r="C48" s="13">
        <f t="shared" si="5"/>
        <v>468.3498345551709</v>
      </c>
      <c r="D48" s="13">
        <f t="shared" si="1"/>
        <v>172.89862842760294</v>
      </c>
      <c r="E48" s="13">
        <f t="shared" si="2"/>
        <v>94284.21086169091</v>
      </c>
      <c r="F48" s="16">
        <f t="shared" si="3"/>
        <v>17369.155529070744</v>
      </c>
    </row>
    <row r="49" spans="1:6" ht="12.75">
      <c r="A49" s="14">
        <f t="shared" si="0"/>
        <v>4200</v>
      </c>
      <c r="B49" s="13">
        <f t="shared" si="4"/>
        <v>641.2484629827738</v>
      </c>
      <c r="C49" s="13">
        <f t="shared" si="5"/>
        <v>467.4925455225507</v>
      </c>
      <c r="D49" s="13">
        <f t="shared" si="1"/>
        <v>173.75591746022315</v>
      </c>
      <c r="E49" s="13">
        <f t="shared" si="2"/>
        <v>94110.45494423069</v>
      </c>
      <c r="F49" s="16">
        <f t="shared" si="3"/>
        <v>17836.648074593293</v>
      </c>
    </row>
    <row r="50" spans="1:6" ht="12.75">
      <c r="A50" s="14">
        <f t="shared" si="0"/>
        <v>4231</v>
      </c>
      <c r="B50" s="13">
        <f t="shared" si="4"/>
        <v>641.2484629827738</v>
      </c>
      <c r="C50" s="13">
        <f t="shared" si="5"/>
        <v>466.6310057651438</v>
      </c>
      <c r="D50" s="13">
        <f t="shared" si="1"/>
        <v>174.61745721763003</v>
      </c>
      <c r="E50" s="13">
        <f t="shared" si="2"/>
        <v>93935.83748701306</v>
      </c>
      <c r="F50" s="16">
        <f t="shared" si="3"/>
        <v>18303.279080358436</v>
      </c>
    </row>
    <row r="51" spans="1:6" ht="12.75">
      <c r="A51" s="14">
        <f t="shared" si="0"/>
        <v>4262</v>
      </c>
      <c r="B51" s="13">
        <f t="shared" si="4"/>
        <v>641.2484629827738</v>
      </c>
      <c r="C51" s="13">
        <f t="shared" si="5"/>
        <v>465.76519420643973</v>
      </c>
      <c r="D51" s="13">
        <f t="shared" si="1"/>
        <v>175.4832687763341</v>
      </c>
      <c r="E51" s="13">
        <f t="shared" si="2"/>
        <v>93760.35421823672</v>
      </c>
      <c r="F51" s="16">
        <f t="shared" si="3"/>
        <v>18769.044274564876</v>
      </c>
    </row>
    <row r="52" spans="1:6" ht="12.75">
      <c r="A52" s="14">
        <f t="shared" si="0"/>
        <v>4292</v>
      </c>
      <c r="B52" s="13">
        <f t="shared" si="4"/>
        <v>641.2484629827738</v>
      </c>
      <c r="C52" s="13">
        <f t="shared" si="5"/>
        <v>464.8950896654237</v>
      </c>
      <c r="D52" s="13">
        <f t="shared" si="1"/>
        <v>176.35337331735013</v>
      </c>
      <c r="E52" s="13">
        <f t="shared" si="2"/>
        <v>93584.00084491937</v>
      </c>
      <c r="F52" s="16">
        <f t="shared" si="3"/>
        <v>19233.9393642303</v>
      </c>
    </row>
    <row r="53" spans="1:6" ht="12.75">
      <c r="A53" s="14">
        <f t="shared" si="0"/>
        <v>4323</v>
      </c>
      <c r="B53" s="13">
        <f t="shared" si="4"/>
        <v>641.2484629827738</v>
      </c>
      <c r="C53" s="13">
        <f t="shared" si="5"/>
        <v>464.0206708560585</v>
      </c>
      <c r="D53" s="13">
        <f t="shared" si="1"/>
        <v>177.22779212671537</v>
      </c>
      <c r="E53" s="13">
        <f t="shared" si="2"/>
        <v>93406.77305279266</v>
      </c>
      <c r="F53" s="16">
        <f t="shared" si="3"/>
        <v>19697.96003508636</v>
      </c>
    </row>
    <row r="54" spans="1:6" ht="12.75">
      <c r="A54" s="14">
        <f t="shared" si="0"/>
        <v>4353</v>
      </c>
      <c r="B54" s="13">
        <f t="shared" si="4"/>
        <v>641.2484629827738</v>
      </c>
      <c r="C54" s="13">
        <f t="shared" si="5"/>
        <v>463.14191638676357</v>
      </c>
      <c r="D54" s="13">
        <f t="shared" si="1"/>
        <v>178.10654659601028</v>
      </c>
      <c r="E54" s="13">
        <f t="shared" si="2"/>
        <v>93228.66650619665</v>
      </c>
      <c r="F54" s="16">
        <f t="shared" si="3"/>
        <v>20161.101951473123</v>
      </c>
    </row>
    <row r="55" spans="1:6" ht="12.75">
      <c r="A55" s="14">
        <f t="shared" si="0"/>
        <v>4384</v>
      </c>
      <c r="B55" s="13">
        <f t="shared" si="4"/>
        <v>641.2484629827738</v>
      </c>
      <c r="C55" s="13">
        <f t="shared" si="5"/>
        <v>462.2588047598917</v>
      </c>
      <c r="D55" s="13">
        <f t="shared" si="1"/>
        <v>178.98965822288216</v>
      </c>
      <c r="E55" s="13">
        <f t="shared" si="2"/>
        <v>93049.67684797377</v>
      </c>
      <c r="F55" s="16">
        <f t="shared" si="3"/>
        <v>20623.360756233014</v>
      </c>
    </row>
    <row r="56" spans="1:6" ht="12.75">
      <c r="A56" s="14">
        <f t="shared" si="0"/>
        <v>4415</v>
      </c>
      <c r="B56" s="13">
        <f t="shared" si="4"/>
        <v>641.2484629827738</v>
      </c>
      <c r="C56" s="13">
        <f t="shared" si="5"/>
        <v>461.3713143712032</v>
      </c>
      <c r="D56" s="13">
        <f t="shared" si="1"/>
        <v>179.87714861157065</v>
      </c>
      <c r="E56" s="13">
        <f t="shared" si="2"/>
        <v>92869.7996993622</v>
      </c>
      <c r="F56" s="16">
        <f t="shared" si="3"/>
        <v>21084.73207060422</v>
      </c>
    </row>
    <row r="57" spans="1:6" ht="12.75">
      <c r="A57" s="14">
        <f t="shared" si="0"/>
        <v>4444</v>
      </c>
      <c r="B57" s="13">
        <f t="shared" si="4"/>
        <v>641.2484629827738</v>
      </c>
      <c r="C57" s="13">
        <f t="shared" si="5"/>
        <v>460.4794235093375</v>
      </c>
      <c r="D57" s="13">
        <f t="shared" si="1"/>
        <v>180.76903947343635</v>
      </c>
      <c r="E57" s="13">
        <f t="shared" si="2"/>
        <v>92689.03065988875</v>
      </c>
      <c r="F57" s="16">
        <f t="shared" si="3"/>
        <v>21545.211494113555</v>
      </c>
    </row>
    <row r="58" spans="1:6" ht="12.75">
      <c r="A58" s="14">
        <f t="shared" si="0"/>
        <v>4475</v>
      </c>
      <c r="B58" s="13">
        <f t="shared" si="4"/>
        <v>641.2484629827738</v>
      </c>
      <c r="C58" s="13">
        <f t="shared" si="5"/>
        <v>459.5831103552817</v>
      </c>
      <c r="D58" s="13">
        <f t="shared" si="1"/>
        <v>181.66535262749215</v>
      </c>
      <c r="E58" s="13">
        <f t="shared" si="2"/>
        <v>92507.36530726127</v>
      </c>
      <c r="F58" s="16">
        <f t="shared" si="3"/>
        <v>22004.794604468836</v>
      </c>
    </row>
    <row r="59" spans="1:6" ht="12.75">
      <c r="A59" s="14">
        <f t="shared" si="0"/>
        <v>4505</v>
      </c>
      <c r="B59" s="13">
        <f t="shared" si="4"/>
        <v>641.2484629827738</v>
      </c>
      <c r="C59" s="13">
        <f t="shared" si="5"/>
        <v>458.6823529818371</v>
      </c>
      <c r="D59" s="13">
        <f t="shared" si="1"/>
        <v>182.56611000093676</v>
      </c>
      <c r="E59" s="13">
        <f t="shared" si="2"/>
        <v>92324.79919726033</v>
      </c>
      <c r="F59" s="16">
        <f t="shared" si="3"/>
        <v>22463.47695745067</v>
      </c>
    </row>
    <row r="60" spans="1:6" ht="12.75">
      <c r="A60" s="14">
        <f t="shared" si="0"/>
        <v>4536</v>
      </c>
      <c r="B60" s="13">
        <f t="shared" si="4"/>
        <v>641.2484629827738</v>
      </c>
      <c r="C60" s="13">
        <f t="shared" si="5"/>
        <v>457.77712935308244</v>
      </c>
      <c r="D60" s="13">
        <f t="shared" si="1"/>
        <v>183.4713336296914</v>
      </c>
      <c r="E60" s="13">
        <f t="shared" si="2"/>
        <v>92141.32786363065</v>
      </c>
      <c r="F60" s="16">
        <f t="shared" si="3"/>
        <v>22921.254086803754</v>
      </c>
    </row>
    <row r="61" spans="1:6" ht="12.75">
      <c r="A61" s="14">
        <f t="shared" si="0"/>
        <v>4566</v>
      </c>
      <c r="B61" s="13">
        <f t="shared" si="4"/>
        <v>641.2484629827738</v>
      </c>
      <c r="C61" s="13">
        <f t="shared" si="5"/>
        <v>456.86741732383524</v>
      </c>
      <c r="D61" s="13">
        <f t="shared" si="1"/>
        <v>184.3810456589386</v>
      </c>
      <c r="E61" s="13">
        <f t="shared" si="2"/>
        <v>91956.94681797171</v>
      </c>
      <c r="F61" s="16">
        <f t="shared" si="3"/>
        <v>23378.12150412759</v>
      </c>
    </row>
    <row r="62" spans="1:6" ht="12.75">
      <c r="A62" s="14">
        <f t="shared" si="0"/>
        <v>4597</v>
      </c>
      <c r="B62" s="13">
        <f t="shared" si="4"/>
        <v>641.2484629827738</v>
      </c>
      <c r="C62" s="13">
        <f t="shared" si="5"/>
        <v>455.95319463910965</v>
      </c>
      <c r="D62" s="13">
        <f t="shared" si="1"/>
        <v>185.2952683436642</v>
      </c>
      <c r="E62" s="13">
        <f t="shared" si="2"/>
        <v>91771.65154962805</v>
      </c>
      <c r="F62" s="16">
        <f t="shared" si="3"/>
        <v>23834.0746987667</v>
      </c>
    </row>
    <row r="63" spans="1:6" ht="12.75">
      <c r="A63" s="14">
        <f t="shared" si="0"/>
        <v>4628</v>
      </c>
      <c r="B63" s="13">
        <f t="shared" si="4"/>
        <v>641.2484629827738</v>
      </c>
      <c r="C63" s="13">
        <f t="shared" si="5"/>
        <v>455.03443893357235</v>
      </c>
      <c r="D63" s="13">
        <f t="shared" si="1"/>
        <v>186.2140240492015</v>
      </c>
      <c r="E63" s="13">
        <f t="shared" si="2"/>
        <v>91585.43752557885</v>
      </c>
      <c r="F63" s="16">
        <f t="shared" si="3"/>
        <v>24289.109137700274</v>
      </c>
    </row>
    <row r="64" spans="1:6" ht="12.75">
      <c r="A64" s="14">
        <f t="shared" si="0"/>
        <v>4658</v>
      </c>
      <c r="B64" s="13">
        <f t="shared" si="4"/>
        <v>641.2484629827738</v>
      </c>
      <c r="C64" s="13">
        <f t="shared" si="5"/>
        <v>454.11112773099507</v>
      </c>
      <c r="D64" s="13">
        <f t="shared" si="1"/>
        <v>187.13733525177878</v>
      </c>
      <c r="E64" s="13">
        <f t="shared" si="2"/>
        <v>91398.30019032706</v>
      </c>
      <c r="F64" s="16">
        <f t="shared" si="3"/>
        <v>24743.220265431268</v>
      </c>
    </row>
    <row r="65" spans="1:6" ht="12.75">
      <c r="A65" s="14">
        <f t="shared" si="0"/>
        <v>4689</v>
      </c>
      <c r="B65" s="13">
        <f t="shared" si="4"/>
        <v>641.2484629827738</v>
      </c>
      <c r="C65" s="13">
        <f t="shared" si="5"/>
        <v>453.18323844370497</v>
      </c>
      <c r="D65" s="13">
        <f t="shared" si="1"/>
        <v>188.06522453906888</v>
      </c>
      <c r="E65" s="13">
        <f t="shared" si="2"/>
        <v>91210.234965788</v>
      </c>
      <c r="F65" s="16">
        <f t="shared" si="3"/>
        <v>25196.40350387497</v>
      </c>
    </row>
    <row r="66" spans="1:6" ht="12.75">
      <c r="A66" s="14">
        <f t="shared" si="0"/>
        <v>4719</v>
      </c>
      <c r="B66" s="13">
        <f t="shared" si="4"/>
        <v>641.2484629827738</v>
      </c>
      <c r="C66" s="13">
        <f t="shared" si="5"/>
        <v>452.2507483720321</v>
      </c>
      <c r="D66" s="13">
        <f t="shared" si="1"/>
        <v>188.99771461074175</v>
      </c>
      <c r="E66" s="13">
        <f t="shared" si="2"/>
        <v>91021.23725117726</v>
      </c>
      <c r="F66" s="16">
        <f t="shared" si="3"/>
        <v>25648.654252247004</v>
      </c>
    </row>
    <row r="67" spans="1:6" ht="12.75">
      <c r="A67" s="14">
        <f t="shared" si="0"/>
        <v>4750</v>
      </c>
      <c r="B67" s="13">
        <f t="shared" si="4"/>
        <v>641.2484629827738</v>
      </c>
      <c r="C67" s="13">
        <f t="shared" si="5"/>
        <v>451.31363470375385</v>
      </c>
      <c r="D67" s="13">
        <f t="shared" si="1"/>
        <v>189.93482827902</v>
      </c>
      <c r="E67" s="13">
        <f t="shared" si="2"/>
        <v>90831.30242289824</v>
      </c>
      <c r="F67" s="16">
        <f t="shared" si="3"/>
        <v>26099.96788695076</v>
      </c>
    </row>
    <row r="68" spans="1:6" ht="12.75">
      <c r="A68" s="14">
        <f t="shared" si="0"/>
        <v>4781</v>
      </c>
      <c r="B68" s="13">
        <f t="shared" si="4"/>
        <v>641.2484629827738</v>
      </c>
      <c r="C68" s="13">
        <f t="shared" si="5"/>
        <v>450.3718745135371</v>
      </c>
      <c r="D68" s="13">
        <f t="shared" si="1"/>
        <v>190.87658846923676</v>
      </c>
      <c r="E68" s="13">
        <f t="shared" si="2"/>
        <v>90640.425834429</v>
      </c>
      <c r="F68" s="16">
        <f t="shared" si="3"/>
        <v>26550.339761464296</v>
      </c>
    </row>
    <row r="69" spans="1:6" ht="12.75">
      <c r="A69" s="14">
        <f t="shared" si="0"/>
        <v>4809</v>
      </c>
      <c r="B69" s="13">
        <f t="shared" si="4"/>
        <v>641.2484629827738</v>
      </c>
      <c r="C69" s="13">
        <f t="shared" si="5"/>
        <v>449.4254447623771</v>
      </c>
      <c r="D69" s="13">
        <f t="shared" si="1"/>
        <v>191.82301822039676</v>
      </c>
      <c r="E69" s="13">
        <f t="shared" si="2"/>
        <v>90448.6028162086</v>
      </c>
      <c r="F69" s="16">
        <f t="shared" si="3"/>
        <v>26999.76520622667</v>
      </c>
    </row>
    <row r="70" spans="1:6" ht="12.75">
      <c r="A70" s="14">
        <f t="shared" si="0"/>
        <v>4840</v>
      </c>
      <c r="B70" s="13">
        <f t="shared" si="4"/>
        <v>641.2484629827738</v>
      </c>
      <c r="C70" s="13">
        <f t="shared" si="5"/>
        <v>448.4743222970343</v>
      </c>
      <c r="D70" s="13">
        <f t="shared" si="1"/>
        <v>192.77414068573955</v>
      </c>
      <c r="E70" s="13">
        <f t="shared" si="2"/>
        <v>90255.82867552286</v>
      </c>
      <c r="F70" s="16">
        <f t="shared" si="3"/>
        <v>27448.239528523707</v>
      </c>
    </row>
    <row r="71" spans="1:6" ht="12.75">
      <c r="A71" s="14">
        <f t="shared" si="0"/>
        <v>4870</v>
      </c>
      <c r="B71" s="13">
        <f t="shared" si="4"/>
        <v>641.2484629827738</v>
      </c>
      <c r="C71" s="13">
        <f t="shared" si="5"/>
        <v>447.5184838494675</v>
      </c>
      <c r="D71" s="13">
        <f t="shared" si="1"/>
        <v>193.72997913330636</v>
      </c>
      <c r="E71" s="13">
        <f t="shared" si="2"/>
        <v>90062.09869638956</v>
      </c>
      <c r="F71" s="16">
        <f t="shared" si="3"/>
        <v>27895.758012373175</v>
      </c>
    </row>
    <row r="72" spans="1:6" ht="12.75">
      <c r="A72" s="14">
        <f t="shared" si="0"/>
        <v>4901</v>
      </c>
      <c r="B72" s="13">
        <f t="shared" si="4"/>
        <v>641.2484629827738</v>
      </c>
      <c r="C72" s="13">
        <f t="shared" si="5"/>
        <v>446.55790603626485</v>
      </c>
      <c r="D72" s="13">
        <f t="shared" si="1"/>
        <v>194.690556946509</v>
      </c>
      <c r="E72" s="13">
        <f t="shared" si="2"/>
        <v>89867.40813944304</v>
      </c>
      <c r="F72" s="16">
        <f t="shared" si="3"/>
        <v>28342.31591840944</v>
      </c>
    </row>
    <row r="73" spans="1:6" ht="12.75">
      <c r="A73" s="14">
        <f t="shared" si="0"/>
        <v>4931</v>
      </c>
      <c r="B73" s="13">
        <f t="shared" si="4"/>
        <v>641.2484629827738</v>
      </c>
      <c r="C73" s="13">
        <f t="shared" si="5"/>
        <v>445.5925653580717</v>
      </c>
      <c r="D73" s="13">
        <f t="shared" si="1"/>
        <v>195.65589762470216</v>
      </c>
      <c r="E73" s="13">
        <f t="shared" si="2"/>
        <v>89671.75224181834</v>
      </c>
      <c r="F73" s="16">
        <f t="shared" si="3"/>
        <v>28787.90848376751</v>
      </c>
    </row>
    <row r="74" spans="1:6" ht="12.75">
      <c r="A74" s="14">
        <f t="shared" si="0"/>
        <v>4962</v>
      </c>
      <c r="B74" s="13">
        <f t="shared" si="4"/>
        <v>641.2484629827738</v>
      </c>
      <c r="C74" s="13">
        <f t="shared" si="5"/>
        <v>444.62243819901585</v>
      </c>
      <c r="D74" s="13">
        <f t="shared" si="1"/>
        <v>196.626024783758</v>
      </c>
      <c r="E74" s="13">
        <f t="shared" si="2"/>
        <v>89475.12621703457</v>
      </c>
      <c r="F74" s="16">
        <f t="shared" si="3"/>
        <v>29232.530921966525</v>
      </c>
    </row>
    <row r="75" spans="1:6" ht="12.75">
      <c r="A75" s="14">
        <f t="shared" si="0"/>
        <v>4993</v>
      </c>
      <c r="B75" s="13">
        <f t="shared" si="4"/>
        <v>641.2484629827738</v>
      </c>
      <c r="C75" s="13">
        <f t="shared" si="5"/>
        <v>443.6475008261297</v>
      </c>
      <c r="D75" s="13">
        <f t="shared" si="1"/>
        <v>197.60096215664413</v>
      </c>
      <c r="E75" s="13">
        <f t="shared" si="2"/>
        <v>89277.52525487792</v>
      </c>
      <c r="F75" s="16">
        <f t="shared" si="3"/>
        <v>29676.178422792655</v>
      </c>
    </row>
    <row r="76" spans="1:6" ht="12.75">
      <c r="A76" s="14">
        <f t="shared" si="0"/>
        <v>5023</v>
      </c>
      <c r="B76" s="13">
        <f aca="true" t="shared" si="6" ref="B76:B139">MAX($B$5:$B$7)</f>
        <v>641.2484629827738</v>
      </c>
      <c r="C76" s="13">
        <f t="shared" si="5"/>
        <v>442.66772938876966</v>
      </c>
      <c r="D76" s="13">
        <f t="shared" si="1"/>
        <v>198.5807335940042</v>
      </c>
      <c r="E76" s="13">
        <f t="shared" si="2"/>
        <v>89078.94452128392</v>
      </c>
      <c r="F76" s="16">
        <f t="shared" si="3"/>
        <v>30118.846152181424</v>
      </c>
    </row>
    <row r="77" spans="1:6" ht="12.75">
      <c r="A77" s="14">
        <f aca="true" t="shared" si="7" ref="A77:A140">DATE(YEAR(A76),MONTH(A76)+1,DAY(A76))</f>
        <v>5054</v>
      </c>
      <c r="B77" s="13">
        <f t="shared" si="6"/>
        <v>641.2484629827738</v>
      </c>
      <c r="C77" s="13">
        <f t="shared" si="5"/>
        <v>441.6830999180327</v>
      </c>
      <c r="D77" s="13">
        <f aca="true" t="shared" si="8" ref="D77:D140">B77-C77</f>
        <v>199.56536306474112</v>
      </c>
      <c r="E77" s="13">
        <f aca="true" t="shared" si="9" ref="E77:E140">E76-D77</f>
        <v>88879.37915821918</v>
      </c>
      <c r="F77" s="16">
        <f aca="true" t="shared" si="10" ref="F77:F140">$F76+$C77</f>
        <v>30560.529252099455</v>
      </c>
    </row>
    <row r="78" spans="1:6" ht="12.75">
      <c r="A78" s="14">
        <f t="shared" si="7"/>
        <v>5084</v>
      </c>
      <c r="B78" s="13">
        <f t="shared" si="6"/>
        <v>641.2484629827738</v>
      </c>
      <c r="C78" s="13">
        <f aca="true" t="shared" si="11" ref="C78:C141">($E$4/$E$6)*E77</f>
        <v>440.69358832617</v>
      </c>
      <c r="D78" s="13">
        <f t="shared" si="8"/>
        <v>200.55487465660383</v>
      </c>
      <c r="E78" s="13">
        <f t="shared" si="9"/>
        <v>88678.82428356257</v>
      </c>
      <c r="F78" s="16">
        <f t="shared" si="10"/>
        <v>31001.222840425624</v>
      </c>
    </row>
    <row r="79" spans="1:6" ht="12.75">
      <c r="A79" s="14">
        <f t="shared" si="7"/>
        <v>5115</v>
      </c>
      <c r="B79" s="13">
        <f t="shared" si="6"/>
        <v>641.2484629827738</v>
      </c>
      <c r="C79" s="13">
        <f t="shared" si="11"/>
        <v>439.6991704059977</v>
      </c>
      <c r="D79" s="13">
        <f t="shared" si="8"/>
        <v>201.54929257677617</v>
      </c>
      <c r="E79" s="13">
        <f t="shared" si="9"/>
        <v>88477.2749909858</v>
      </c>
      <c r="F79" s="16">
        <f t="shared" si="10"/>
        <v>31440.922010831622</v>
      </c>
    </row>
    <row r="80" spans="1:6" ht="12.75">
      <c r="A80" s="14">
        <f t="shared" si="7"/>
        <v>5146</v>
      </c>
      <c r="B80" s="13">
        <f t="shared" si="6"/>
        <v>641.2484629827738</v>
      </c>
      <c r="C80" s="13">
        <f t="shared" si="11"/>
        <v>438.69982183030453</v>
      </c>
      <c r="D80" s="13">
        <f t="shared" si="8"/>
        <v>202.54864115246932</v>
      </c>
      <c r="E80" s="13">
        <f t="shared" si="9"/>
        <v>88274.72634983332</v>
      </c>
      <c r="F80" s="16">
        <f t="shared" si="10"/>
        <v>31879.621832661927</v>
      </c>
    </row>
    <row r="81" spans="1:6" ht="12.75">
      <c r="A81" s="14">
        <f t="shared" si="7"/>
        <v>5174</v>
      </c>
      <c r="B81" s="13">
        <f t="shared" si="6"/>
        <v>641.2484629827738</v>
      </c>
      <c r="C81" s="13">
        <f t="shared" si="11"/>
        <v>437.6955181512568</v>
      </c>
      <c r="D81" s="13">
        <f t="shared" si="8"/>
        <v>203.55294483151704</v>
      </c>
      <c r="E81" s="13">
        <f t="shared" si="9"/>
        <v>88071.1734050018</v>
      </c>
      <c r="F81" s="16">
        <f t="shared" si="10"/>
        <v>32317.317350813184</v>
      </c>
    </row>
    <row r="82" spans="1:6" ht="12.75">
      <c r="A82" s="14">
        <f t="shared" si="7"/>
        <v>5205</v>
      </c>
      <c r="B82" s="13">
        <f t="shared" si="6"/>
        <v>641.2484629827738</v>
      </c>
      <c r="C82" s="13">
        <f t="shared" si="11"/>
        <v>436.68623479980056</v>
      </c>
      <c r="D82" s="13">
        <f t="shared" si="8"/>
        <v>204.56222818297329</v>
      </c>
      <c r="E82" s="13">
        <f t="shared" si="9"/>
        <v>87866.61117681883</v>
      </c>
      <c r="F82" s="16">
        <f t="shared" si="10"/>
        <v>32754.003585612983</v>
      </c>
    </row>
    <row r="83" spans="1:6" ht="12.75">
      <c r="A83" s="14">
        <f t="shared" si="7"/>
        <v>5235</v>
      </c>
      <c r="B83" s="13">
        <f t="shared" si="6"/>
        <v>641.2484629827738</v>
      </c>
      <c r="C83" s="13">
        <f t="shared" si="11"/>
        <v>435.67194708505997</v>
      </c>
      <c r="D83" s="13">
        <f t="shared" si="8"/>
        <v>205.57651589771388</v>
      </c>
      <c r="E83" s="13">
        <f t="shared" si="9"/>
        <v>87661.03466092111</v>
      </c>
      <c r="F83" s="16">
        <f t="shared" si="10"/>
        <v>33189.67553269804</v>
      </c>
    </row>
    <row r="84" spans="1:6" ht="12.75">
      <c r="A84" s="14">
        <f t="shared" si="7"/>
        <v>5266</v>
      </c>
      <c r="B84" s="13">
        <f t="shared" si="6"/>
        <v>641.2484629827738</v>
      </c>
      <c r="C84" s="13">
        <f t="shared" si="11"/>
        <v>434.6526301937338</v>
      </c>
      <c r="D84" s="13">
        <f t="shared" si="8"/>
        <v>206.59583278904006</v>
      </c>
      <c r="E84" s="13">
        <f t="shared" si="9"/>
        <v>87454.43882813207</v>
      </c>
      <c r="F84" s="16">
        <f t="shared" si="10"/>
        <v>33624.328162891776</v>
      </c>
    </row>
    <row r="85" spans="1:6" ht="12.75">
      <c r="A85" s="14">
        <f t="shared" si="7"/>
        <v>5296</v>
      </c>
      <c r="B85" s="13">
        <f t="shared" si="6"/>
        <v>641.2484629827738</v>
      </c>
      <c r="C85" s="13">
        <f t="shared" si="11"/>
        <v>433.6282591894881</v>
      </c>
      <c r="D85" s="13">
        <f t="shared" si="8"/>
        <v>207.62020379328573</v>
      </c>
      <c r="E85" s="13">
        <f t="shared" si="9"/>
        <v>87246.81862433879</v>
      </c>
      <c r="F85" s="16">
        <f t="shared" si="10"/>
        <v>34057.95642208126</v>
      </c>
    </row>
    <row r="86" spans="1:6" ht="12.75">
      <c r="A86" s="14">
        <f t="shared" si="7"/>
        <v>5327</v>
      </c>
      <c r="B86" s="13">
        <f t="shared" si="6"/>
        <v>641.2484629827738</v>
      </c>
      <c r="C86" s="13">
        <f t="shared" si="11"/>
        <v>432.59880901234646</v>
      </c>
      <c r="D86" s="13">
        <f t="shared" si="8"/>
        <v>208.64965397042738</v>
      </c>
      <c r="E86" s="13">
        <f t="shared" si="9"/>
        <v>87038.16897036837</v>
      </c>
      <c r="F86" s="16">
        <f t="shared" si="10"/>
        <v>34490.555231093604</v>
      </c>
    </row>
    <row r="87" spans="1:6" ht="12.75">
      <c r="A87" s="14">
        <f t="shared" si="7"/>
        <v>5358</v>
      </c>
      <c r="B87" s="13">
        <f t="shared" si="6"/>
        <v>641.2484629827738</v>
      </c>
      <c r="C87" s="13">
        <f t="shared" si="11"/>
        <v>431.56425447807646</v>
      </c>
      <c r="D87" s="13">
        <f t="shared" si="8"/>
        <v>209.68420850469738</v>
      </c>
      <c r="E87" s="13">
        <f t="shared" si="9"/>
        <v>86828.48476186367</v>
      </c>
      <c r="F87" s="16">
        <f t="shared" si="10"/>
        <v>34922.11948557168</v>
      </c>
    </row>
    <row r="88" spans="1:6" ht="12.75">
      <c r="A88" s="14">
        <f t="shared" si="7"/>
        <v>5388</v>
      </c>
      <c r="B88" s="13">
        <f t="shared" si="6"/>
        <v>641.2484629827738</v>
      </c>
      <c r="C88" s="13">
        <f t="shared" si="11"/>
        <v>430.524570277574</v>
      </c>
      <c r="D88" s="13">
        <f t="shared" si="8"/>
        <v>210.72389270519983</v>
      </c>
      <c r="E88" s="13">
        <f t="shared" si="9"/>
        <v>86617.76086915848</v>
      </c>
      <c r="F88" s="16">
        <f t="shared" si="10"/>
        <v>35352.644055849254</v>
      </c>
    </row>
    <row r="89" spans="1:6" ht="12.75">
      <c r="A89" s="14">
        <f t="shared" si="7"/>
        <v>5419</v>
      </c>
      <c r="B89" s="13">
        <f t="shared" si="6"/>
        <v>641.2484629827738</v>
      </c>
      <c r="C89" s="13">
        <f t="shared" si="11"/>
        <v>429.47973097624407</v>
      </c>
      <c r="D89" s="13">
        <f t="shared" si="8"/>
        <v>211.76873200652977</v>
      </c>
      <c r="E89" s="13">
        <f t="shared" si="9"/>
        <v>86405.99213715194</v>
      </c>
      <c r="F89" s="16">
        <f t="shared" si="10"/>
        <v>35782.1237868255</v>
      </c>
    </row>
    <row r="90" spans="1:6" ht="12.75">
      <c r="A90" s="14">
        <f t="shared" si="7"/>
        <v>5449</v>
      </c>
      <c r="B90" s="13">
        <f t="shared" si="6"/>
        <v>641.2484629827738</v>
      </c>
      <c r="C90" s="13">
        <f t="shared" si="11"/>
        <v>428.4297110133783</v>
      </c>
      <c r="D90" s="13">
        <f t="shared" si="8"/>
        <v>212.81875196939552</v>
      </c>
      <c r="E90" s="13">
        <f t="shared" si="9"/>
        <v>86193.17338518256</v>
      </c>
      <c r="F90" s="16">
        <f t="shared" si="10"/>
        <v>36210.553497838875</v>
      </c>
    </row>
    <row r="91" spans="1:6" ht="12.75">
      <c r="A91" s="14">
        <f t="shared" si="7"/>
        <v>5480</v>
      </c>
      <c r="B91" s="13">
        <f t="shared" si="6"/>
        <v>641.2484629827738</v>
      </c>
      <c r="C91" s="13">
        <f t="shared" si="11"/>
        <v>427.37448470153015</v>
      </c>
      <c r="D91" s="13">
        <f t="shared" si="8"/>
        <v>213.8739782812437</v>
      </c>
      <c r="E91" s="13">
        <f t="shared" si="9"/>
        <v>85979.29940690131</v>
      </c>
      <c r="F91" s="16">
        <f t="shared" si="10"/>
        <v>36637.92798254041</v>
      </c>
    </row>
    <row r="92" spans="1:6" ht="12.75">
      <c r="A92" s="14">
        <f t="shared" si="7"/>
        <v>5511</v>
      </c>
      <c r="B92" s="13">
        <f t="shared" si="6"/>
        <v>641.2484629827738</v>
      </c>
      <c r="C92" s="13">
        <f t="shared" si="11"/>
        <v>426.3140262258856</v>
      </c>
      <c r="D92" s="13">
        <f t="shared" si="8"/>
        <v>214.93443675688826</v>
      </c>
      <c r="E92" s="13">
        <f t="shared" si="9"/>
        <v>85764.36497014442</v>
      </c>
      <c r="F92" s="16">
        <f t="shared" si="10"/>
        <v>37064.24200876629</v>
      </c>
    </row>
    <row r="93" spans="1:6" ht="12.75">
      <c r="A93" s="14">
        <f t="shared" si="7"/>
        <v>5539</v>
      </c>
      <c r="B93" s="13">
        <f t="shared" si="6"/>
        <v>641.2484629827738</v>
      </c>
      <c r="C93" s="13">
        <f t="shared" si="11"/>
        <v>425.2483096436327</v>
      </c>
      <c r="D93" s="13">
        <f t="shared" si="8"/>
        <v>216.00015333914115</v>
      </c>
      <c r="E93" s="13">
        <f t="shared" si="9"/>
        <v>85548.36481680528</v>
      </c>
      <c r="F93" s="16">
        <f t="shared" si="10"/>
        <v>37489.490318409924</v>
      </c>
    </row>
    <row r="94" spans="1:6" ht="12.75">
      <c r="A94" s="14">
        <f t="shared" si="7"/>
        <v>5570</v>
      </c>
      <c r="B94" s="13">
        <f t="shared" si="6"/>
        <v>641.2484629827738</v>
      </c>
      <c r="C94" s="13">
        <f t="shared" si="11"/>
        <v>424.17730888332613</v>
      </c>
      <c r="D94" s="13">
        <f t="shared" si="8"/>
        <v>217.0711540994477</v>
      </c>
      <c r="E94" s="13">
        <f t="shared" si="9"/>
        <v>85331.29366270582</v>
      </c>
      <c r="F94" s="16">
        <f t="shared" si="10"/>
        <v>37913.66762729325</v>
      </c>
    </row>
    <row r="95" spans="1:6" ht="12.75">
      <c r="A95" s="14">
        <f t="shared" si="7"/>
        <v>5600</v>
      </c>
      <c r="B95" s="13">
        <f t="shared" si="6"/>
        <v>641.2484629827738</v>
      </c>
      <c r="C95" s="13">
        <f t="shared" si="11"/>
        <v>423.10099774424964</v>
      </c>
      <c r="D95" s="13">
        <f t="shared" si="8"/>
        <v>218.1474652385242</v>
      </c>
      <c r="E95" s="13">
        <f t="shared" si="9"/>
        <v>85113.1461974673</v>
      </c>
      <c r="F95" s="16">
        <f t="shared" si="10"/>
        <v>38336.768625037505</v>
      </c>
    </row>
    <row r="96" spans="1:6" ht="12.75">
      <c r="A96" s="14">
        <f t="shared" si="7"/>
        <v>5631</v>
      </c>
      <c r="B96" s="13">
        <f t="shared" si="6"/>
        <v>641.2484629827738</v>
      </c>
      <c r="C96" s="13">
        <f t="shared" si="11"/>
        <v>422.0193498957753</v>
      </c>
      <c r="D96" s="13">
        <f t="shared" si="8"/>
        <v>219.22911308699855</v>
      </c>
      <c r="E96" s="13">
        <f t="shared" si="9"/>
        <v>84893.9170843803</v>
      </c>
      <c r="F96" s="16">
        <f t="shared" si="10"/>
        <v>38758.78797493328</v>
      </c>
    </row>
    <row r="97" spans="1:6" ht="12.75">
      <c r="A97" s="14">
        <f t="shared" si="7"/>
        <v>5661</v>
      </c>
      <c r="B97" s="13">
        <f t="shared" si="6"/>
        <v>641.2484629827738</v>
      </c>
      <c r="C97" s="13">
        <f t="shared" si="11"/>
        <v>420.932338876719</v>
      </c>
      <c r="D97" s="13">
        <f t="shared" si="8"/>
        <v>220.31612410605487</v>
      </c>
      <c r="E97" s="13">
        <f t="shared" si="9"/>
        <v>84673.60096027424</v>
      </c>
      <c r="F97" s="16">
        <f t="shared" si="10"/>
        <v>39179.72031381</v>
      </c>
    </row>
    <row r="98" spans="1:6" ht="12.75">
      <c r="A98" s="14">
        <f t="shared" si="7"/>
        <v>5692</v>
      </c>
      <c r="B98" s="13">
        <f t="shared" si="6"/>
        <v>641.2484629827738</v>
      </c>
      <c r="C98" s="13">
        <f t="shared" si="11"/>
        <v>419.8399380946931</v>
      </c>
      <c r="D98" s="13">
        <f t="shared" si="8"/>
        <v>221.40852488808076</v>
      </c>
      <c r="E98" s="13">
        <f t="shared" si="9"/>
        <v>84452.19243538615</v>
      </c>
      <c r="F98" s="16">
        <f t="shared" si="10"/>
        <v>39599.560251904695</v>
      </c>
    </row>
    <row r="99" spans="1:6" ht="12.75">
      <c r="A99" s="14">
        <f t="shared" si="7"/>
        <v>5723</v>
      </c>
      <c r="B99" s="13">
        <f t="shared" si="6"/>
        <v>641.2484629827738</v>
      </c>
      <c r="C99" s="13">
        <f t="shared" si="11"/>
        <v>418.7421208254563</v>
      </c>
      <c r="D99" s="13">
        <f t="shared" si="8"/>
        <v>222.50634215731753</v>
      </c>
      <c r="E99" s="13">
        <f t="shared" si="9"/>
        <v>84229.68609322884</v>
      </c>
      <c r="F99" s="16">
        <f t="shared" si="10"/>
        <v>40018.30237273015</v>
      </c>
    </row>
    <row r="100" spans="1:6" ht="12.75">
      <c r="A100" s="14">
        <f t="shared" si="7"/>
        <v>5753</v>
      </c>
      <c r="B100" s="13">
        <f t="shared" si="6"/>
        <v>641.2484629827738</v>
      </c>
      <c r="C100" s="13">
        <f t="shared" si="11"/>
        <v>417.6388602122596</v>
      </c>
      <c r="D100" s="13">
        <f t="shared" si="8"/>
        <v>223.60960277051424</v>
      </c>
      <c r="E100" s="13">
        <f t="shared" si="9"/>
        <v>84006.07649045832</v>
      </c>
      <c r="F100" s="16">
        <f t="shared" si="10"/>
        <v>40435.94123294241</v>
      </c>
    </row>
    <row r="101" spans="1:6" ht="12.75">
      <c r="A101" s="14">
        <f t="shared" si="7"/>
        <v>5784</v>
      </c>
      <c r="B101" s="13">
        <f t="shared" si="6"/>
        <v>641.2484629827738</v>
      </c>
      <c r="C101" s="13">
        <f t="shared" si="11"/>
        <v>416.53012926518915</v>
      </c>
      <c r="D101" s="13">
        <f t="shared" si="8"/>
        <v>224.7183337175847</v>
      </c>
      <c r="E101" s="13">
        <f t="shared" si="9"/>
        <v>83781.35815674074</v>
      </c>
      <c r="F101" s="16">
        <f t="shared" si="10"/>
        <v>40852.471362207594</v>
      </c>
    </row>
    <row r="102" spans="1:6" ht="12.75">
      <c r="A102" s="14">
        <f t="shared" si="7"/>
        <v>5814</v>
      </c>
      <c r="B102" s="13">
        <f t="shared" si="6"/>
        <v>641.2484629827738</v>
      </c>
      <c r="C102" s="13">
        <f t="shared" si="11"/>
        <v>415.4159008605061</v>
      </c>
      <c r="D102" s="13">
        <f t="shared" si="8"/>
        <v>225.83256212226775</v>
      </c>
      <c r="E102" s="13">
        <f t="shared" si="9"/>
        <v>83555.52559461848</v>
      </c>
      <c r="F102" s="16">
        <f t="shared" si="10"/>
        <v>41267.8872630681</v>
      </c>
    </row>
    <row r="103" spans="1:6" ht="12.75">
      <c r="A103" s="14">
        <f t="shared" si="7"/>
        <v>5845</v>
      </c>
      <c r="B103" s="13">
        <f t="shared" si="6"/>
        <v>641.2484629827738</v>
      </c>
      <c r="C103" s="13">
        <f t="shared" si="11"/>
        <v>414.2961477399832</v>
      </c>
      <c r="D103" s="13">
        <f t="shared" si="8"/>
        <v>226.95231524279063</v>
      </c>
      <c r="E103" s="13">
        <f t="shared" si="9"/>
        <v>83328.57327937569</v>
      </c>
      <c r="F103" s="16">
        <f t="shared" si="10"/>
        <v>41682.18341080808</v>
      </c>
    </row>
    <row r="104" spans="1:6" ht="12.75">
      <c r="A104" s="14">
        <f t="shared" si="7"/>
        <v>5876</v>
      </c>
      <c r="B104" s="13">
        <f t="shared" si="6"/>
        <v>641.2484629827738</v>
      </c>
      <c r="C104" s="13">
        <f t="shared" si="11"/>
        <v>413.1708425102378</v>
      </c>
      <c r="D104" s="13">
        <f t="shared" si="8"/>
        <v>228.07762047253607</v>
      </c>
      <c r="E104" s="13">
        <f t="shared" si="9"/>
        <v>83100.49565890315</v>
      </c>
      <c r="F104" s="16">
        <f t="shared" si="10"/>
        <v>42095.35425331832</v>
      </c>
    </row>
    <row r="105" spans="1:6" ht="12.75">
      <c r="A105" s="14">
        <f t="shared" si="7"/>
        <v>5905</v>
      </c>
      <c r="B105" s="13">
        <f t="shared" si="6"/>
        <v>641.2484629827738</v>
      </c>
      <c r="C105" s="13">
        <f t="shared" si="11"/>
        <v>412.0399576420614</v>
      </c>
      <c r="D105" s="13">
        <f t="shared" si="8"/>
        <v>229.20850534071246</v>
      </c>
      <c r="E105" s="13">
        <f t="shared" si="9"/>
        <v>82871.28715356244</v>
      </c>
      <c r="F105" s="16">
        <f t="shared" si="10"/>
        <v>42507.39421096038</v>
      </c>
    </row>
    <row r="106" spans="1:6" ht="12.75">
      <c r="A106" s="14">
        <f t="shared" si="7"/>
        <v>5936</v>
      </c>
      <c r="B106" s="13">
        <f t="shared" si="6"/>
        <v>641.2484629827738</v>
      </c>
      <c r="C106" s="13">
        <f t="shared" si="11"/>
        <v>410.90346546974706</v>
      </c>
      <c r="D106" s="13">
        <f t="shared" si="8"/>
        <v>230.34499751302678</v>
      </c>
      <c r="E106" s="13">
        <f t="shared" si="9"/>
        <v>82640.94215604942</v>
      </c>
      <c r="F106" s="16">
        <f t="shared" si="10"/>
        <v>42918.29767643013</v>
      </c>
    </row>
    <row r="107" spans="1:6" ht="12.75">
      <c r="A107" s="14">
        <f t="shared" si="7"/>
        <v>5966</v>
      </c>
      <c r="B107" s="13">
        <f t="shared" si="6"/>
        <v>641.2484629827738</v>
      </c>
      <c r="C107" s="13">
        <f t="shared" si="11"/>
        <v>409.76133819041166</v>
      </c>
      <c r="D107" s="13">
        <f t="shared" si="8"/>
        <v>231.48712479236218</v>
      </c>
      <c r="E107" s="13">
        <f t="shared" si="9"/>
        <v>82409.45503125706</v>
      </c>
      <c r="F107" s="16">
        <f t="shared" si="10"/>
        <v>43328.059014620536</v>
      </c>
    </row>
    <row r="108" spans="1:6" ht="12.75">
      <c r="A108" s="14">
        <f t="shared" si="7"/>
        <v>5997</v>
      </c>
      <c r="B108" s="13">
        <f t="shared" si="6"/>
        <v>641.2484629827738</v>
      </c>
      <c r="C108" s="13">
        <f t="shared" si="11"/>
        <v>408.6135478633162</v>
      </c>
      <c r="D108" s="13">
        <f t="shared" si="8"/>
        <v>232.63491511945762</v>
      </c>
      <c r="E108" s="13">
        <f t="shared" si="9"/>
        <v>82176.8201161376</v>
      </c>
      <c r="F108" s="16">
        <f t="shared" si="10"/>
        <v>43736.67256248385</v>
      </c>
    </row>
    <row r="109" spans="1:6" ht="12.75">
      <c r="A109" s="14">
        <f t="shared" si="7"/>
        <v>6027</v>
      </c>
      <c r="B109" s="13">
        <f t="shared" si="6"/>
        <v>641.2484629827738</v>
      </c>
      <c r="C109" s="13">
        <f t="shared" si="11"/>
        <v>407.4600664091823</v>
      </c>
      <c r="D109" s="13">
        <f t="shared" si="8"/>
        <v>233.78839657359157</v>
      </c>
      <c r="E109" s="13">
        <f t="shared" si="9"/>
        <v>81943.03171956401</v>
      </c>
      <c r="F109" s="16">
        <f t="shared" si="10"/>
        <v>44144.132628893036</v>
      </c>
    </row>
    <row r="110" spans="1:6" ht="12.75">
      <c r="A110" s="14">
        <f t="shared" si="7"/>
        <v>6058</v>
      </c>
      <c r="B110" s="13">
        <f t="shared" si="6"/>
        <v>641.2484629827738</v>
      </c>
      <c r="C110" s="13">
        <f t="shared" si="11"/>
        <v>406.30086560950485</v>
      </c>
      <c r="D110" s="13">
        <f t="shared" si="8"/>
        <v>234.947597373269</v>
      </c>
      <c r="E110" s="13">
        <f t="shared" si="9"/>
        <v>81708.08412219075</v>
      </c>
      <c r="F110" s="16">
        <f t="shared" si="10"/>
        <v>44550.43349450254</v>
      </c>
    </row>
    <row r="111" spans="1:6" ht="12.75">
      <c r="A111" s="14">
        <f t="shared" si="7"/>
        <v>6089</v>
      </c>
      <c r="B111" s="13">
        <f t="shared" si="6"/>
        <v>641.2484629827738</v>
      </c>
      <c r="C111" s="13">
        <f t="shared" si="11"/>
        <v>405.1359171058624</v>
      </c>
      <c r="D111" s="13">
        <f t="shared" si="8"/>
        <v>236.11254587691144</v>
      </c>
      <c r="E111" s="13">
        <f t="shared" si="9"/>
        <v>81471.97157631384</v>
      </c>
      <c r="F111" s="16">
        <f t="shared" si="10"/>
        <v>44955.569411608405</v>
      </c>
    </row>
    <row r="112" spans="1:6" ht="12.75">
      <c r="A112" s="14">
        <f t="shared" si="7"/>
        <v>6119</v>
      </c>
      <c r="B112" s="13">
        <f t="shared" si="6"/>
        <v>641.2484629827738</v>
      </c>
      <c r="C112" s="13">
        <f t="shared" si="11"/>
        <v>403.96519239922276</v>
      </c>
      <c r="D112" s="13">
        <f t="shared" si="8"/>
        <v>237.2832705835511</v>
      </c>
      <c r="E112" s="13">
        <f t="shared" si="9"/>
        <v>81234.68830573029</v>
      </c>
      <c r="F112" s="16">
        <f t="shared" si="10"/>
        <v>45359.534604007626</v>
      </c>
    </row>
    <row r="113" spans="1:6" ht="12.75">
      <c r="A113" s="14">
        <f t="shared" si="7"/>
        <v>6150</v>
      </c>
      <c r="B113" s="13">
        <f t="shared" si="6"/>
        <v>641.2484629827738</v>
      </c>
      <c r="C113" s="13">
        <f t="shared" si="11"/>
        <v>402.788662849246</v>
      </c>
      <c r="D113" s="13">
        <f t="shared" si="8"/>
        <v>238.45980013352784</v>
      </c>
      <c r="E113" s="13">
        <f t="shared" si="9"/>
        <v>80996.22850559677</v>
      </c>
      <c r="F113" s="16">
        <f t="shared" si="10"/>
        <v>45762.323266856874</v>
      </c>
    </row>
    <row r="114" spans="1:6" ht="12.75">
      <c r="A114" s="14">
        <f t="shared" si="7"/>
        <v>6180</v>
      </c>
      <c r="B114" s="13">
        <f t="shared" si="6"/>
        <v>641.2484629827738</v>
      </c>
      <c r="C114" s="13">
        <f t="shared" si="11"/>
        <v>401.6062996735839</v>
      </c>
      <c r="D114" s="13">
        <f t="shared" si="8"/>
        <v>239.64216330918993</v>
      </c>
      <c r="E114" s="13">
        <f t="shared" si="9"/>
        <v>80756.58634228757</v>
      </c>
      <c r="F114" s="16">
        <f t="shared" si="10"/>
        <v>46163.92956653046</v>
      </c>
    </row>
    <row r="115" spans="1:6" ht="12.75">
      <c r="A115" s="14">
        <f t="shared" si="7"/>
        <v>6211</v>
      </c>
      <c r="B115" s="13">
        <f t="shared" si="6"/>
        <v>641.2484629827738</v>
      </c>
      <c r="C115" s="13">
        <f t="shared" si="11"/>
        <v>400.4180739471758</v>
      </c>
      <c r="D115" s="13">
        <f t="shared" si="8"/>
        <v>240.83038903559805</v>
      </c>
      <c r="E115" s="13">
        <f t="shared" si="9"/>
        <v>80515.75595325197</v>
      </c>
      <c r="F115" s="16">
        <f t="shared" si="10"/>
        <v>46564.34764047764</v>
      </c>
    </row>
    <row r="116" spans="1:6" ht="12.75">
      <c r="A116" s="14">
        <f t="shared" si="7"/>
        <v>6242</v>
      </c>
      <c r="B116" s="13">
        <f t="shared" si="6"/>
        <v>641.2484629827738</v>
      </c>
      <c r="C116" s="13">
        <f t="shared" si="11"/>
        <v>399.223956601541</v>
      </c>
      <c r="D116" s="13">
        <f t="shared" si="8"/>
        <v>242.02450638123287</v>
      </c>
      <c r="E116" s="13">
        <f t="shared" si="9"/>
        <v>80273.73144687073</v>
      </c>
      <c r="F116" s="16">
        <f t="shared" si="10"/>
        <v>46963.57159707918</v>
      </c>
    </row>
    <row r="117" spans="1:6" ht="12.75">
      <c r="A117" s="14">
        <f t="shared" si="7"/>
        <v>6270</v>
      </c>
      <c r="B117" s="13">
        <f t="shared" si="6"/>
        <v>641.2484629827738</v>
      </c>
      <c r="C117" s="13">
        <f t="shared" si="11"/>
        <v>398.02391842406735</v>
      </c>
      <c r="D117" s="13">
        <f t="shared" si="8"/>
        <v>243.2245445587065</v>
      </c>
      <c r="E117" s="13">
        <f t="shared" si="9"/>
        <v>80030.50690231203</v>
      </c>
      <c r="F117" s="16">
        <f t="shared" si="10"/>
        <v>47361.59551550325</v>
      </c>
    </row>
    <row r="118" spans="1:6" ht="12.75">
      <c r="A118" s="14">
        <f t="shared" si="7"/>
        <v>6301</v>
      </c>
      <c r="B118" s="13">
        <f t="shared" si="6"/>
        <v>641.2484629827738</v>
      </c>
      <c r="C118" s="13">
        <f t="shared" si="11"/>
        <v>396.81793005729713</v>
      </c>
      <c r="D118" s="13">
        <f t="shared" si="8"/>
        <v>244.4305329254767</v>
      </c>
      <c r="E118" s="13">
        <f t="shared" si="9"/>
        <v>79786.07636938656</v>
      </c>
      <c r="F118" s="16">
        <f t="shared" si="10"/>
        <v>47758.413445560545</v>
      </c>
    </row>
    <row r="119" spans="1:6" ht="12.75">
      <c r="A119" s="14">
        <f t="shared" si="7"/>
        <v>6331</v>
      </c>
      <c r="B119" s="13">
        <f t="shared" si="6"/>
        <v>641.2484629827738</v>
      </c>
      <c r="C119" s="13">
        <f t="shared" si="11"/>
        <v>395.60596199820833</v>
      </c>
      <c r="D119" s="13">
        <f t="shared" si="8"/>
        <v>245.64250098456552</v>
      </c>
      <c r="E119" s="13">
        <f t="shared" si="9"/>
        <v>79540.43386840199</v>
      </c>
      <c r="F119" s="16">
        <f t="shared" si="10"/>
        <v>48154.01940755876</v>
      </c>
    </row>
    <row r="120" spans="1:6" ht="12.75">
      <c r="A120" s="14">
        <f t="shared" si="7"/>
        <v>6362</v>
      </c>
      <c r="B120" s="13">
        <f t="shared" si="6"/>
        <v>641.2484629827738</v>
      </c>
      <c r="C120" s="13">
        <f t="shared" si="11"/>
        <v>394.38798459749313</v>
      </c>
      <c r="D120" s="13">
        <f t="shared" si="8"/>
        <v>246.86047838528071</v>
      </c>
      <c r="E120" s="13">
        <f t="shared" si="9"/>
        <v>79293.57339001671</v>
      </c>
      <c r="F120" s="16">
        <f t="shared" si="10"/>
        <v>48548.40739215625</v>
      </c>
    </row>
    <row r="121" spans="1:6" ht="12.75">
      <c r="A121" s="14">
        <f t="shared" si="7"/>
        <v>6392</v>
      </c>
      <c r="B121" s="13">
        <f t="shared" si="6"/>
        <v>641.2484629827738</v>
      </c>
      <c r="C121" s="13">
        <f t="shared" si="11"/>
        <v>393.16396805883284</v>
      </c>
      <c r="D121" s="13">
        <f t="shared" si="8"/>
        <v>248.084494923941</v>
      </c>
      <c r="E121" s="13">
        <f t="shared" si="9"/>
        <v>79045.48889509277</v>
      </c>
      <c r="F121" s="16">
        <f t="shared" si="10"/>
        <v>48941.571360215086</v>
      </c>
    </row>
    <row r="122" spans="1:6" ht="12.75">
      <c r="A122" s="14">
        <f t="shared" si="7"/>
        <v>6423</v>
      </c>
      <c r="B122" s="13">
        <f t="shared" si="6"/>
        <v>641.2484629827738</v>
      </c>
      <c r="C122" s="13">
        <f t="shared" si="11"/>
        <v>391.93388243816827</v>
      </c>
      <c r="D122" s="13">
        <f t="shared" si="8"/>
        <v>249.31458054460558</v>
      </c>
      <c r="E122" s="13">
        <f t="shared" si="9"/>
        <v>78796.17431454816</v>
      </c>
      <c r="F122" s="16">
        <f t="shared" si="10"/>
        <v>49333.50524265326</v>
      </c>
    </row>
    <row r="123" spans="1:6" ht="12.75">
      <c r="A123" s="14">
        <f t="shared" si="7"/>
        <v>6454</v>
      </c>
      <c r="B123" s="13">
        <f t="shared" si="6"/>
        <v>641.2484629827738</v>
      </c>
      <c r="C123" s="13">
        <f t="shared" si="11"/>
        <v>390.6976976429679</v>
      </c>
      <c r="D123" s="13">
        <f t="shared" si="8"/>
        <v>250.55076533980593</v>
      </c>
      <c r="E123" s="13">
        <f t="shared" si="9"/>
        <v>78545.62354920835</v>
      </c>
      <c r="F123" s="16">
        <f t="shared" si="10"/>
        <v>49724.20294029622</v>
      </c>
    </row>
    <row r="124" spans="1:6" ht="12.75">
      <c r="A124" s="14">
        <f t="shared" si="7"/>
        <v>6484</v>
      </c>
      <c r="B124" s="13">
        <f t="shared" si="6"/>
        <v>641.2484629827738</v>
      </c>
      <c r="C124" s="13">
        <f t="shared" si="11"/>
        <v>389.4553834314914</v>
      </c>
      <c r="D124" s="13">
        <f t="shared" si="8"/>
        <v>251.79307955128246</v>
      </c>
      <c r="E124" s="13">
        <f t="shared" si="9"/>
        <v>78293.83046965707</v>
      </c>
      <c r="F124" s="16">
        <f t="shared" si="10"/>
        <v>50113.658323727715</v>
      </c>
    </row>
    <row r="125" spans="1:6" ht="12.75">
      <c r="A125" s="14">
        <f t="shared" si="7"/>
        <v>6515</v>
      </c>
      <c r="B125" s="13">
        <f t="shared" si="6"/>
        <v>641.2484629827738</v>
      </c>
      <c r="C125" s="13">
        <f t="shared" si="11"/>
        <v>388.2069094120496</v>
      </c>
      <c r="D125" s="13">
        <f t="shared" si="8"/>
        <v>253.04155357072426</v>
      </c>
      <c r="E125" s="13">
        <f t="shared" si="9"/>
        <v>78040.78891608634</v>
      </c>
      <c r="F125" s="16">
        <f t="shared" si="10"/>
        <v>50501.86523313977</v>
      </c>
    </row>
    <row r="126" spans="1:6" ht="12.75">
      <c r="A126" s="14">
        <f t="shared" si="7"/>
        <v>6545</v>
      </c>
      <c r="B126" s="13">
        <f t="shared" si="6"/>
        <v>641.2484629827738</v>
      </c>
      <c r="C126" s="13">
        <f t="shared" si="11"/>
        <v>386.9522450422614</v>
      </c>
      <c r="D126" s="13">
        <f t="shared" si="8"/>
        <v>254.29621794051246</v>
      </c>
      <c r="E126" s="13">
        <f t="shared" si="9"/>
        <v>77786.49269814583</v>
      </c>
      <c r="F126" s="16">
        <f t="shared" si="10"/>
        <v>50888.81747818203</v>
      </c>
    </row>
    <row r="127" spans="1:6" ht="12.75">
      <c r="A127" s="14">
        <f t="shared" si="7"/>
        <v>6576</v>
      </c>
      <c r="B127" s="13">
        <f t="shared" si="6"/>
        <v>641.2484629827738</v>
      </c>
      <c r="C127" s="13">
        <f t="shared" si="11"/>
        <v>385.6913596283064</v>
      </c>
      <c r="D127" s="13">
        <f t="shared" si="8"/>
        <v>255.55710335446747</v>
      </c>
      <c r="E127" s="13">
        <f t="shared" si="9"/>
        <v>77530.93559479136</v>
      </c>
      <c r="F127" s="16">
        <f t="shared" si="10"/>
        <v>51274.50883781033</v>
      </c>
    </row>
    <row r="128" spans="1:6" ht="12.75">
      <c r="A128" s="14">
        <f t="shared" si="7"/>
        <v>6607</v>
      </c>
      <c r="B128" s="13">
        <f t="shared" si="6"/>
        <v>641.2484629827738</v>
      </c>
      <c r="C128" s="13">
        <f t="shared" si="11"/>
        <v>384.4242223241738</v>
      </c>
      <c r="D128" s="13">
        <f t="shared" si="8"/>
        <v>256.82424065860005</v>
      </c>
      <c r="E128" s="13">
        <f t="shared" si="9"/>
        <v>77274.11135413275</v>
      </c>
      <c r="F128" s="16">
        <f t="shared" si="10"/>
        <v>51658.93306013451</v>
      </c>
    </row>
    <row r="129" spans="1:6" ht="12.75">
      <c r="A129" s="14">
        <f t="shared" si="7"/>
        <v>6635</v>
      </c>
      <c r="B129" s="13">
        <f t="shared" si="6"/>
        <v>641.2484629827738</v>
      </c>
      <c r="C129" s="13">
        <f t="shared" si="11"/>
        <v>383.1508021309082</v>
      </c>
      <c r="D129" s="13">
        <f t="shared" si="8"/>
        <v>258.09766085186567</v>
      </c>
      <c r="E129" s="13">
        <f t="shared" si="9"/>
        <v>77016.01369328088</v>
      </c>
      <c r="F129" s="16">
        <f t="shared" si="10"/>
        <v>52042.08386226541</v>
      </c>
    </row>
    <row r="130" spans="1:6" ht="12.75">
      <c r="A130" s="14">
        <f t="shared" si="7"/>
        <v>6666</v>
      </c>
      <c r="B130" s="13">
        <f t="shared" si="6"/>
        <v>641.2484629827738</v>
      </c>
      <c r="C130" s="13">
        <f t="shared" si="11"/>
        <v>381.871067895851</v>
      </c>
      <c r="D130" s="13">
        <f t="shared" si="8"/>
        <v>259.37739508692283</v>
      </c>
      <c r="E130" s="13">
        <f t="shared" si="9"/>
        <v>76756.63629819396</v>
      </c>
      <c r="F130" s="16">
        <f t="shared" si="10"/>
        <v>52423.954930161264</v>
      </c>
    </row>
    <row r="131" spans="1:6" ht="12.75">
      <c r="A131" s="14">
        <f t="shared" si="7"/>
        <v>6696</v>
      </c>
      <c r="B131" s="13">
        <f t="shared" si="6"/>
        <v>641.2484629827738</v>
      </c>
      <c r="C131" s="13">
        <f t="shared" si="11"/>
        <v>380.58498831187836</v>
      </c>
      <c r="D131" s="13">
        <f t="shared" si="8"/>
        <v>260.6634746708955</v>
      </c>
      <c r="E131" s="13">
        <f t="shared" si="9"/>
        <v>76495.97282352306</v>
      </c>
      <c r="F131" s="16">
        <f t="shared" si="10"/>
        <v>52804.53991847314</v>
      </c>
    </row>
    <row r="132" spans="1:6" ht="12.75">
      <c r="A132" s="14">
        <f t="shared" si="7"/>
        <v>6727</v>
      </c>
      <c r="B132" s="13">
        <f t="shared" si="6"/>
        <v>641.2484629827738</v>
      </c>
      <c r="C132" s="13">
        <f t="shared" si="11"/>
        <v>379.29253191663514</v>
      </c>
      <c r="D132" s="13">
        <f t="shared" si="8"/>
        <v>261.9559310661387</v>
      </c>
      <c r="E132" s="13">
        <f t="shared" si="9"/>
        <v>76234.01689245692</v>
      </c>
      <c r="F132" s="16">
        <f t="shared" si="10"/>
        <v>53183.832450389775</v>
      </c>
    </row>
    <row r="133" spans="1:6" ht="12.75">
      <c r="A133" s="14">
        <f t="shared" si="7"/>
        <v>6757</v>
      </c>
      <c r="B133" s="13">
        <f t="shared" si="6"/>
        <v>641.2484629827738</v>
      </c>
      <c r="C133" s="13">
        <f t="shared" si="11"/>
        <v>377.9936670917655</v>
      </c>
      <c r="D133" s="13">
        <f t="shared" si="8"/>
        <v>263.25479589100837</v>
      </c>
      <c r="E133" s="13">
        <f t="shared" si="9"/>
        <v>75970.7620965659</v>
      </c>
      <c r="F133" s="16">
        <f t="shared" si="10"/>
        <v>53561.82611748154</v>
      </c>
    </row>
    <row r="134" spans="1:6" ht="12.75">
      <c r="A134" s="14">
        <f t="shared" si="7"/>
        <v>6788</v>
      </c>
      <c r="B134" s="13">
        <f t="shared" si="6"/>
        <v>641.2484629827738</v>
      </c>
      <c r="C134" s="13">
        <f t="shared" si="11"/>
        <v>376.6883620621392</v>
      </c>
      <c r="D134" s="13">
        <f t="shared" si="8"/>
        <v>264.5601009206346</v>
      </c>
      <c r="E134" s="13">
        <f t="shared" si="9"/>
        <v>75706.20199564527</v>
      </c>
      <c r="F134" s="16">
        <f t="shared" si="10"/>
        <v>53938.51447954368</v>
      </c>
    </row>
    <row r="135" spans="1:6" ht="12.75">
      <c r="A135" s="14">
        <f t="shared" si="7"/>
        <v>6819</v>
      </c>
      <c r="B135" s="13">
        <f t="shared" si="6"/>
        <v>641.2484629827738</v>
      </c>
      <c r="C135" s="13">
        <f t="shared" si="11"/>
        <v>375.3765848950744</v>
      </c>
      <c r="D135" s="13">
        <f t="shared" si="8"/>
        <v>265.87187808769943</v>
      </c>
      <c r="E135" s="13">
        <f t="shared" si="9"/>
        <v>75440.33011755758</v>
      </c>
      <c r="F135" s="16">
        <f t="shared" si="10"/>
        <v>54313.89106443875</v>
      </c>
    </row>
    <row r="136" spans="1:6" ht="12.75">
      <c r="A136" s="14">
        <f t="shared" si="7"/>
        <v>6849</v>
      </c>
      <c r="B136" s="13">
        <f t="shared" si="6"/>
        <v>641.2484629827738</v>
      </c>
      <c r="C136" s="13">
        <f t="shared" si="11"/>
        <v>374.0583034995563</v>
      </c>
      <c r="D136" s="13">
        <f t="shared" si="8"/>
        <v>267.19015948321754</v>
      </c>
      <c r="E136" s="13">
        <f t="shared" si="9"/>
        <v>75173.13995807436</v>
      </c>
      <c r="F136" s="16">
        <f t="shared" si="10"/>
        <v>54687.94936793831</v>
      </c>
    </row>
    <row r="137" spans="1:6" ht="12.75">
      <c r="A137" s="14">
        <f t="shared" si="7"/>
        <v>6880</v>
      </c>
      <c r="B137" s="13">
        <f t="shared" si="6"/>
        <v>641.2484629827738</v>
      </c>
      <c r="C137" s="13">
        <f t="shared" si="11"/>
        <v>372.733485625452</v>
      </c>
      <c r="D137" s="13">
        <f t="shared" si="8"/>
        <v>268.51497735732187</v>
      </c>
      <c r="E137" s="13">
        <f t="shared" si="9"/>
        <v>74904.62498071704</v>
      </c>
      <c r="F137" s="16">
        <f t="shared" si="10"/>
        <v>55060.68285356376</v>
      </c>
    </row>
    <row r="138" spans="1:6" ht="12.75">
      <c r="A138" s="14">
        <f t="shared" si="7"/>
        <v>6910</v>
      </c>
      <c r="B138" s="13">
        <f t="shared" si="6"/>
        <v>641.2484629827738</v>
      </c>
      <c r="C138" s="13">
        <f t="shared" si="11"/>
        <v>371.40209886272197</v>
      </c>
      <c r="D138" s="13">
        <f t="shared" si="8"/>
        <v>269.8463641200519</v>
      </c>
      <c r="E138" s="13">
        <f t="shared" si="9"/>
        <v>74634.77861659699</v>
      </c>
      <c r="F138" s="16">
        <f t="shared" si="10"/>
        <v>55432.084952426485</v>
      </c>
    </row>
    <row r="139" spans="1:6" ht="12.75">
      <c r="A139" s="14">
        <f t="shared" si="7"/>
        <v>6941</v>
      </c>
      <c r="B139" s="13">
        <f t="shared" si="6"/>
        <v>641.2484629827738</v>
      </c>
      <c r="C139" s="13">
        <f t="shared" si="11"/>
        <v>370.0641106406267</v>
      </c>
      <c r="D139" s="13">
        <f t="shared" si="8"/>
        <v>271.1843523421471</v>
      </c>
      <c r="E139" s="13">
        <f t="shared" si="9"/>
        <v>74363.59426425485</v>
      </c>
      <c r="F139" s="16">
        <f t="shared" si="10"/>
        <v>55802.14906306711</v>
      </c>
    </row>
    <row r="140" spans="1:6" ht="12.75">
      <c r="A140" s="14">
        <f t="shared" si="7"/>
        <v>6972</v>
      </c>
      <c r="B140" s="13">
        <f aca="true" t="shared" si="12" ref="B140:B203">MAX($B$5:$B$7)</f>
        <v>641.2484629827738</v>
      </c>
      <c r="C140" s="13">
        <f t="shared" si="11"/>
        <v>368.71948822693025</v>
      </c>
      <c r="D140" s="13">
        <f t="shared" si="8"/>
        <v>272.5289747558436</v>
      </c>
      <c r="E140" s="13">
        <f t="shared" si="9"/>
        <v>74091.065289499</v>
      </c>
      <c r="F140" s="16">
        <f t="shared" si="10"/>
        <v>56170.86855129404</v>
      </c>
    </row>
    <row r="141" spans="1:6" ht="12.75">
      <c r="A141" s="14">
        <f aca="true" t="shared" si="13" ref="A141:A204">DATE(YEAR(A140),MONTH(A140)+1,DAY(A140))</f>
        <v>7000</v>
      </c>
      <c r="B141" s="13">
        <f t="shared" si="12"/>
        <v>641.2484629827738</v>
      </c>
      <c r="C141" s="13">
        <f t="shared" si="11"/>
        <v>367.3681987270992</v>
      </c>
      <c r="D141" s="13">
        <f aca="true" t="shared" si="14" ref="D141:D204">B141-C141</f>
        <v>273.88026425567466</v>
      </c>
      <c r="E141" s="13">
        <f aca="true" t="shared" si="15" ref="E141:E204">E140-D141</f>
        <v>73817.18502524334</v>
      </c>
      <c r="F141" s="16">
        <f aca="true" t="shared" si="16" ref="F141:F204">$F140+$C141</f>
        <v>56538.23675002114</v>
      </c>
    </row>
    <row r="142" spans="1:6" ht="12.75">
      <c r="A142" s="14">
        <f t="shared" si="13"/>
        <v>7031</v>
      </c>
      <c r="B142" s="13">
        <f t="shared" si="12"/>
        <v>641.2484629827738</v>
      </c>
      <c r="C142" s="13">
        <f aca="true" t="shared" si="17" ref="C142:C205">($E$4/$E$6)*E141</f>
        <v>366.0102090834982</v>
      </c>
      <c r="D142" s="13">
        <f t="shared" si="14"/>
        <v>275.23825389927566</v>
      </c>
      <c r="E142" s="13">
        <f t="shared" si="15"/>
        <v>73541.94677134405</v>
      </c>
      <c r="F142" s="16">
        <f t="shared" si="16"/>
        <v>56904.24695910464</v>
      </c>
    </row>
    <row r="143" spans="1:6" ht="12.75">
      <c r="A143" s="14">
        <f t="shared" si="13"/>
        <v>7061</v>
      </c>
      <c r="B143" s="13">
        <f t="shared" si="12"/>
        <v>641.2484629827738</v>
      </c>
      <c r="C143" s="13">
        <f t="shared" si="17"/>
        <v>364.6454860745809</v>
      </c>
      <c r="D143" s="13">
        <f t="shared" si="14"/>
        <v>276.60297690819294</v>
      </c>
      <c r="E143" s="13">
        <f t="shared" si="15"/>
        <v>73265.34379443586</v>
      </c>
      <c r="F143" s="16">
        <f t="shared" si="16"/>
        <v>57268.89244517922</v>
      </c>
    </row>
    <row r="144" spans="1:6" ht="12.75">
      <c r="A144" s="14">
        <f t="shared" si="13"/>
        <v>7092</v>
      </c>
      <c r="B144" s="13">
        <f t="shared" si="12"/>
        <v>641.2484629827738</v>
      </c>
      <c r="C144" s="13">
        <f t="shared" si="17"/>
        <v>363.27399631407775</v>
      </c>
      <c r="D144" s="13">
        <f t="shared" si="14"/>
        <v>277.9744666686961</v>
      </c>
      <c r="E144" s="13">
        <f t="shared" si="15"/>
        <v>72987.36932776717</v>
      </c>
      <c r="F144" s="16">
        <f t="shared" si="16"/>
        <v>57632.1664414933</v>
      </c>
    </row>
    <row r="145" spans="1:6" ht="12.75">
      <c r="A145" s="14">
        <f t="shared" si="13"/>
        <v>7122</v>
      </c>
      <c r="B145" s="13">
        <f t="shared" si="12"/>
        <v>641.2484629827738</v>
      </c>
      <c r="C145" s="13">
        <f t="shared" si="17"/>
        <v>361.8957062501789</v>
      </c>
      <c r="D145" s="13">
        <f t="shared" si="14"/>
        <v>279.35275673259497</v>
      </c>
      <c r="E145" s="13">
        <f t="shared" si="15"/>
        <v>72708.01657103458</v>
      </c>
      <c r="F145" s="16">
        <f t="shared" si="16"/>
        <v>57994.062147743476</v>
      </c>
    </row>
    <row r="146" spans="1:6" ht="12.75">
      <c r="A146" s="14">
        <f t="shared" si="13"/>
        <v>7153</v>
      </c>
      <c r="B146" s="13">
        <f t="shared" si="12"/>
        <v>641.2484629827738</v>
      </c>
      <c r="C146" s="13">
        <f t="shared" si="17"/>
        <v>360.51058216471307</v>
      </c>
      <c r="D146" s="13">
        <f t="shared" si="14"/>
        <v>280.7378808180608</v>
      </c>
      <c r="E146" s="13">
        <f t="shared" si="15"/>
        <v>72427.27869021651</v>
      </c>
      <c r="F146" s="16">
        <f t="shared" si="16"/>
        <v>58354.57272990819</v>
      </c>
    </row>
    <row r="147" spans="1:6" ht="12.75">
      <c r="A147" s="14">
        <f t="shared" si="13"/>
        <v>7184</v>
      </c>
      <c r="B147" s="13">
        <f t="shared" si="12"/>
        <v>641.2484629827738</v>
      </c>
      <c r="C147" s="13">
        <f t="shared" si="17"/>
        <v>359.1185901723235</v>
      </c>
      <c r="D147" s="13">
        <f t="shared" si="14"/>
        <v>282.12987281045037</v>
      </c>
      <c r="E147" s="13">
        <f t="shared" si="15"/>
        <v>72145.14881740607</v>
      </c>
      <c r="F147" s="16">
        <f t="shared" si="16"/>
        <v>58713.691320080514</v>
      </c>
    </row>
    <row r="148" spans="1:6" ht="12.75">
      <c r="A148" s="14">
        <f t="shared" si="13"/>
        <v>7214</v>
      </c>
      <c r="B148" s="13">
        <f t="shared" si="12"/>
        <v>641.2484629827738</v>
      </c>
      <c r="C148" s="13">
        <f t="shared" si="17"/>
        <v>357.71969621963837</v>
      </c>
      <c r="D148" s="13">
        <f t="shared" si="14"/>
        <v>283.5287667631355</v>
      </c>
      <c r="E148" s="13">
        <f t="shared" si="15"/>
        <v>71861.62005064293</v>
      </c>
      <c r="F148" s="16">
        <f t="shared" si="16"/>
        <v>59071.41101630015</v>
      </c>
    </row>
    <row r="149" spans="1:6" ht="12.75">
      <c r="A149" s="14">
        <f t="shared" si="13"/>
        <v>7245</v>
      </c>
      <c r="B149" s="13">
        <f t="shared" si="12"/>
        <v>641.2484629827738</v>
      </c>
      <c r="C149" s="13">
        <f t="shared" si="17"/>
        <v>356.31386608443785</v>
      </c>
      <c r="D149" s="13">
        <f t="shared" si="14"/>
        <v>284.934596898336</v>
      </c>
      <c r="E149" s="13">
        <f t="shared" si="15"/>
        <v>71576.68545374459</v>
      </c>
      <c r="F149" s="16">
        <f t="shared" si="16"/>
        <v>59427.72488238459</v>
      </c>
    </row>
    <row r="150" spans="1:6" ht="12.75">
      <c r="A150" s="14">
        <f t="shared" si="13"/>
        <v>7275</v>
      </c>
      <c r="B150" s="13">
        <f t="shared" si="12"/>
        <v>641.2484629827738</v>
      </c>
      <c r="C150" s="13">
        <f t="shared" si="17"/>
        <v>354.9010653748169</v>
      </c>
      <c r="D150" s="13">
        <f t="shared" si="14"/>
        <v>286.34739760795696</v>
      </c>
      <c r="E150" s="13">
        <f t="shared" si="15"/>
        <v>71290.33805613664</v>
      </c>
      <c r="F150" s="16">
        <f t="shared" si="16"/>
        <v>59782.62594775941</v>
      </c>
    </row>
    <row r="151" spans="1:6" ht="12.75">
      <c r="A151" s="14">
        <f t="shared" si="13"/>
        <v>7306</v>
      </c>
      <c r="B151" s="13">
        <f t="shared" si="12"/>
        <v>641.2484629827738</v>
      </c>
      <c r="C151" s="13">
        <f t="shared" si="17"/>
        <v>353.48125952834414</v>
      </c>
      <c r="D151" s="13">
        <f t="shared" si="14"/>
        <v>287.7672034544297</v>
      </c>
      <c r="E151" s="13">
        <f t="shared" si="15"/>
        <v>71002.57085268221</v>
      </c>
      <c r="F151" s="16">
        <f t="shared" si="16"/>
        <v>60136.10720728775</v>
      </c>
    </row>
    <row r="152" spans="1:6" ht="12.75">
      <c r="A152" s="14">
        <f t="shared" si="13"/>
        <v>7337</v>
      </c>
      <c r="B152" s="13">
        <f t="shared" si="12"/>
        <v>641.2484629827738</v>
      </c>
      <c r="C152" s="13">
        <f t="shared" si="17"/>
        <v>352.0544138112159</v>
      </c>
      <c r="D152" s="13">
        <f t="shared" si="14"/>
        <v>289.19404917155794</v>
      </c>
      <c r="E152" s="13">
        <f t="shared" si="15"/>
        <v>70713.37680351065</v>
      </c>
      <c r="F152" s="16">
        <f t="shared" si="16"/>
        <v>60488.16162109897</v>
      </c>
    </row>
    <row r="153" spans="1:6" ht="12.75">
      <c r="A153" s="14">
        <f t="shared" si="13"/>
        <v>7366</v>
      </c>
      <c r="B153" s="13">
        <f t="shared" si="12"/>
        <v>641.2484629827738</v>
      </c>
      <c r="C153" s="13">
        <f t="shared" si="17"/>
        <v>350.62049331740695</v>
      </c>
      <c r="D153" s="13">
        <f t="shared" si="14"/>
        <v>290.6279696653669</v>
      </c>
      <c r="E153" s="13">
        <f t="shared" si="15"/>
        <v>70422.74883384528</v>
      </c>
      <c r="F153" s="16">
        <f t="shared" si="16"/>
        <v>60838.782114416375</v>
      </c>
    </row>
    <row r="154" spans="1:6" ht="12.75">
      <c r="A154" s="14">
        <f t="shared" si="13"/>
        <v>7397</v>
      </c>
      <c r="B154" s="13">
        <f t="shared" si="12"/>
        <v>641.2484629827738</v>
      </c>
      <c r="C154" s="13">
        <f t="shared" si="17"/>
        <v>349.17946296781616</v>
      </c>
      <c r="D154" s="13">
        <f t="shared" si="14"/>
        <v>292.0690000149577</v>
      </c>
      <c r="E154" s="13">
        <f t="shared" si="15"/>
        <v>70130.67983383032</v>
      </c>
      <c r="F154" s="16">
        <f t="shared" si="16"/>
        <v>61187.961577384194</v>
      </c>
    </row>
    <row r="155" spans="1:6" ht="12.75">
      <c r="A155" s="14">
        <f t="shared" si="13"/>
        <v>7427</v>
      </c>
      <c r="B155" s="13">
        <f t="shared" si="12"/>
        <v>641.2484629827738</v>
      </c>
      <c r="C155" s="13">
        <f t="shared" si="17"/>
        <v>347.7312875094086</v>
      </c>
      <c r="D155" s="13">
        <f t="shared" si="14"/>
        <v>293.5171754733652</v>
      </c>
      <c r="E155" s="13">
        <f t="shared" si="15"/>
        <v>69837.16265835696</v>
      </c>
      <c r="F155" s="16">
        <f t="shared" si="16"/>
        <v>61535.6928648936</v>
      </c>
    </row>
    <row r="156" spans="1:6" ht="12.75">
      <c r="A156" s="14">
        <f t="shared" si="13"/>
        <v>7458</v>
      </c>
      <c r="B156" s="13">
        <f t="shared" si="12"/>
        <v>641.2484629827738</v>
      </c>
      <c r="C156" s="13">
        <f t="shared" si="17"/>
        <v>346.2759315143532</v>
      </c>
      <c r="D156" s="13">
        <f t="shared" si="14"/>
        <v>294.97253146842064</v>
      </c>
      <c r="E156" s="13">
        <f t="shared" si="15"/>
        <v>69542.19012688854</v>
      </c>
      <c r="F156" s="16">
        <f t="shared" si="16"/>
        <v>61881.96879640796</v>
      </c>
    </row>
    <row r="157" spans="1:6" ht="12.75">
      <c r="A157" s="14">
        <f t="shared" si="13"/>
        <v>7488</v>
      </c>
      <c r="B157" s="13">
        <f t="shared" si="12"/>
        <v>641.2484629827738</v>
      </c>
      <c r="C157" s="13">
        <f t="shared" si="17"/>
        <v>344.81335937915566</v>
      </c>
      <c r="D157" s="13">
        <f t="shared" si="14"/>
        <v>296.4351036036182</v>
      </c>
      <c r="E157" s="13">
        <f t="shared" si="15"/>
        <v>69245.75502328492</v>
      </c>
      <c r="F157" s="16">
        <f t="shared" si="16"/>
        <v>62226.782155787114</v>
      </c>
    </row>
    <row r="158" spans="1:6" ht="12.75">
      <c r="A158" s="14">
        <f t="shared" si="13"/>
        <v>7519</v>
      </c>
      <c r="B158" s="13">
        <f t="shared" si="12"/>
        <v>641.2484629827738</v>
      </c>
      <c r="C158" s="13">
        <f t="shared" si="17"/>
        <v>343.3435353237877</v>
      </c>
      <c r="D158" s="13">
        <f t="shared" si="14"/>
        <v>297.90492765898614</v>
      </c>
      <c r="E158" s="13">
        <f t="shared" si="15"/>
        <v>68947.85009562594</v>
      </c>
      <c r="F158" s="16">
        <f t="shared" si="16"/>
        <v>62570.1256911109</v>
      </c>
    </row>
    <row r="159" spans="1:6" ht="12.75">
      <c r="A159" s="14">
        <f t="shared" si="13"/>
        <v>7550</v>
      </c>
      <c r="B159" s="13">
        <f t="shared" si="12"/>
        <v>641.2484629827738</v>
      </c>
      <c r="C159" s="13">
        <f t="shared" si="17"/>
        <v>341.8664233908119</v>
      </c>
      <c r="D159" s="13">
        <f t="shared" si="14"/>
        <v>299.3820395919619</v>
      </c>
      <c r="E159" s="13">
        <f t="shared" si="15"/>
        <v>68648.46805603398</v>
      </c>
      <c r="F159" s="16">
        <f t="shared" si="16"/>
        <v>62911.992114501714</v>
      </c>
    </row>
    <row r="160" spans="1:6" ht="12.75">
      <c r="A160" s="14">
        <f t="shared" si="13"/>
        <v>7580</v>
      </c>
      <c r="B160" s="13">
        <f t="shared" si="12"/>
        <v>641.2484629827738</v>
      </c>
      <c r="C160" s="13">
        <f t="shared" si="17"/>
        <v>340.38198744450176</v>
      </c>
      <c r="D160" s="13">
        <f t="shared" si="14"/>
        <v>300.8664755382721</v>
      </c>
      <c r="E160" s="13">
        <f t="shared" si="15"/>
        <v>68347.6015804957</v>
      </c>
      <c r="F160" s="16">
        <f t="shared" si="16"/>
        <v>63252.37410194622</v>
      </c>
    </row>
    <row r="161" spans="1:6" ht="12.75">
      <c r="A161" s="14">
        <f t="shared" si="13"/>
        <v>7611</v>
      </c>
      <c r="B161" s="13">
        <f t="shared" si="12"/>
        <v>641.2484629827738</v>
      </c>
      <c r="C161" s="13">
        <f t="shared" si="17"/>
        <v>338.8901911699578</v>
      </c>
      <c r="D161" s="13">
        <f t="shared" si="14"/>
        <v>302.35827181281604</v>
      </c>
      <c r="E161" s="13">
        <f t="shared" si="15"/>
        <v>68045.24330868288</v>
      </c>
      <c r="F161" s="16">
        <f t="shared" si="16"/>
        <v>63591.264293116175</v>
      </c>
    </row>
    <row r="162" spans="1:6" ht="12.75">
      <c r="A162" s="14">
        <f t="shared" si="13"/>
        <v>7641</v>
      </c>
      <c r="B162" s="13">
        <f t="shared" si="12"/>
        <v>641.2484629827738</v>
      </c>
      <c r="C162" s="13">
        <f t="shared" si="17"/>
        <v>337.39099807221925</v>
      </c>
      <c r="D162" s="13">
        <f t="shared" si="14"/>
        <v>303.8574649105546</v>
      </c>
      <c r="E162" s="13">
        <f t="shared" si="15"/>
        <v>67741.38584377232</v>
      </c>
      <c r="F162" s="16">
        <f t="shared" si="16"/>
        <v>63928.65529118839</v>
      </c>
    </row>
    <row r="163" spans="1:6" ht="12.75">
      <c r="A163" s="14">
        <f t="shared" si="13"/>
        <v>7672</v>
      </c>
      <c r="B163" s="13">
        <f t="shared" si="12"/>
        <v>641.2484629827738</v>
      </c>
      <c r="C163" s="13">
        <f t="shared" si="17"/>
        <v>335.8843714753711</v>
      </c>
      <c r="D163" s="13">
        <f t="shared" si="14"/>
        <v>305.36409150740275</v>
      </c>
      <c r="E163" s="13">
        <f t="shared" si="15"/>
        <v>67436.02175226492</v>
      </c>
      <c r="F163" s="16">
        <f t="shared" si="16"/>
        <v>64264.53966266376</v>
      </c>
    </row>
    <row r="164" spans="1:6" ht="12.75">
      <c r="A164" s="14">
        <f t="shared" si="13"/>
        <v>7703</v>
      </c>
      <c r="B164" s="13">
        <f t="shared" si="12"/>
        <v>641.2484629827738</v>
      </c>
      <c r="C164" s="13">
        <f t="shared" si="17"/>
        <v>334.3702745216469</v>
      </c>
      <c r="D164" s="13">
        <f t="shared" si="14"/>
        <v>306.87818846112697</v>
      </c>
      <c r="E164" s="13">
        <f t="shared" si="15"/>
        <v>67129.1435638038</v>
      </c>
      <c r="F164" s="16">
        <f t="shared" si="16"/>
        <v>64598.9099371854</v>
      </c>
    </row>
    <row r="165" spans="1:6" ht="12.75">
      <c r="A165" s="14">
        <f t="shared" si="13"/>
        <v>7731</v>
      </c>
      <c r="B165" s="13">
        <f t="shared" si="12"/>
        <v>641.2484629827738</v>
      </c>
      <c r="C165" s="13">
        <f t="shared" si="17"/>
        <v>332.8486701705271</v>
      </c>
      <c r="D165" s="13">
        <f t="shared" si="14"/>
        <v>308.39979281224674</v>
      </c>
      <c r="E165" s="13">
        <f t="shared" si="15"/>
        <v>66820.74377099155</v>
      </c>
      <c r="F165" s="16">
        <f t="shared" si="16"/>
        <v>64931.75860735593</v>
      </c>
    </row>
    <row r="166" spans="1:6" ht="12.75">
      <c r="A166" s="14">
        <f t="shared" si="13"/>
        <v>7762</v>
      </c>
      <c r="B166" s="13">
        <f t="shared" si="12"/>
        <v>641.2484629827738</v>
      </c>
      <c r="C166" s="13">
        <f t="shared" si="17"/>
        <v>331.31952119783307</v>
      </c>
      <c r="D166" s="13">
        <f t="shared" si="14"/>
        <v>309.9289417849408</v>
      </c>
      <c r="E166" s="13">
        <f t="shared" si="15"/>
        <v>66510.81482920662</v>
      </c>
      <c r="F166" s="16">
        <f t="shared" si="16"/>
        <v>65263.07812855376</v>
      </c>
    </row>
    <row r="167" spans="1:6" ht="12.75">
      <c r="A167" s="14">
        <f t="shared" si="13"/>
        <v>7792</v>
      </c>
      <c r="B167" s="13">
        <f t="shared" si="12"/>
        <v>641.2484629827738</v>
      </c>
      <c r="C167" s="13">
        <f t="shared" si="17"/>
        <v>329.78279019481613</v>
      </c>
      <c r="D167" s="13">
        <f t="shared" si="14"/>
        <v>311.4656727879577</v>
      </c>
      <c r="E167" s="13">
        <f t="shared" si="15"/>
        <v>66199.34915641866</v>
      </c>
      <c r="F167" s="16">
        <f t="shared" si="16"/>
        <v>65592.86091874857</v>
      </c>
    </row>
    <row r="168" spans="1:6" ht="12.75">
      <c r="A168" s="14">
        <f t="shared" si="13"/>
        <v>7823</v>
      </c>
      <c r="B168" s="13">
        <f t="shared" si="12"/>
        <v>641.2484629827738</v>
      </c>
      <c r="C168" s="13">
        <f t="shared" si="17"/>
        <v>328.23843956724244</v>
      </c>
      <c r="D168" s="13">
        <f t="shared" si="14"/>
        <v>313.0100234155314</v>
      </c>
      <c r="E168" s="13">
        <f t="shared" si="15"/>
        <v>65886.33913300313</v>
      </c>
      <c r="F168" s="16">
        <f t="shared" si="16"/>
        <v>65921.09935831581</v>
      </c>
    </row>
    <row r="169" spans="1:6" ht="12.75">
      <c r="A169" s="14">
        <f t="shared" si="13"/>
        <v>7853</v>
      </c>
      <c r="B169" s="13">
        <f t="shared" si="12"/>
        <v>641.2484629827738</v>
      </c>
      <c r="C169" s="13">
        <f t="shared" si="17"/>
        <v>326.6864315344738</v>
      </c>
      <c r="D169" s="13">
        <f t="shared" si="14"/>
        <v>314.56203144830005</v>
      </c>
      <c r="E169" s="13">
        <f t="shared" si="15"/>
        <v>65571.77710155484</v>
      </c>
      <c r="F169" s="16">
        <f t="shared" si="16"/>
        <v>66247.78578985028</v>
      </c>
    </row>
    <row r="170" spans="1:6" ht="12.75">
      <c r="A170" s="14">
        <f t="shared" si="13"/>
        <v>7884</v>
      </c>
      <c r="B170" s="13">
        <f t="shared" si="12"/>
        <v>641.2484629827738</v>
      </c>
      <c r="C170" s="13">
        <f t="shared" si="17"/>
        <v>325.1267281285427</v>
      </c>
      <c r="D170" s="13">
        <f t="shared" si="14"/>
        <v>316.12173485423114</v>
      </c>
      <c r="E170" s="13">
        <f t="shared" si="15"/>
        <v>65255.6553667006</v>
      </c>
      <c r="F170" s="16">
        <f t="shared" si="16"/>
        <v>66572.91251797882</v>
      </c>
    </row>
    <row r="171" spans="1:6" ht="12.75">
      <c r="A171" s="14">
        <f t="shared" si="13"/>
        <v>7915</v>
      </c>
      <c r="B171" s="13">
        <f t="shared" si="12"/>
        <v>641.2484629827738</v>
      </c>
      <c r="C171" s="13">
        <f t="shared" si="17"/>
        <v>323.55929119322377</v>
      </c>
      <c r="D171" s="13">
        <f t="shared" si="14"/>
        <v>317.6891717895501</v>
      </c>
      <c r="E171" s="13">
        <f t="shared" si="15"/>
        <v>64937.96619491105</v>
      </c>
      <c r="F171" s="16">
        <f t="shared" si="16"/>
        <v>66896.47180917204</v>
      </c>
    </row>
    <row r="172" spans="1:6" ht="12.75">
      <c r="A172" s="14">
        <f t="shared" si="13"/>
        <v>7945</v>
      </c>
      <c r="B172" s="13">
        <f t="shared" si="12"/>
        <v>641.2484629827738</v>
      </c>
      <c r="C172" s="13">
        <f t="shared" si="17"/>
        <v>321.9840823831006</v>
      </c>
      <c r="D172" s="13">
        <f t="shared" si="14"/>
        <v>319.26438059967325</v>
      </c>
      <c r="E172" s="13">
        <f t="shared" si="15"/>
        <v>64618.70181431138</v>
      </c>
      <c r="F172" s="16">
        <f t="shared" si="16"/>
        <v>67218.45589155515</v>
      </c>
    </row>
    <row r="173" spans="1:6" ht="12.75">
      <c r="A173" s="14">
        <f t="shared" si="13"/>
        <v>7976</v>
      </c>
      <c r="B173" s="13">
        <f t="shared" si="12"/>
        <v>641.2484629827738</v>
      </c>
      <c r="C173" s="13">
        <f t="shared" si="17"/>
        <v>320.4010631626272</v>
      </c>
      <c r="D173" s="13">
        <f t="shared" si="14"/>
        <v>320.8473998201466</v>
      </c>
      <c r="E173" s="13">
        <f t="shared" si="15"/>
        <v>64297.85441449124</v>
      </c>
      <c r="F173" s="16">
        <f t="shared" si="16"/>
        <v>67538.85695471778</v>
      </c>
    </row>
    <row r="174" spans="1:6" ht="12.75">
      <c r="A174" s="14">
        <f t="shared" si="13"/>
        <v>8006</v>
      </c>
      <c r="B174" s="13">
        <f t="shared" si="12"/>
        <v>641.2484629827738</v>
      </c>
      <c r="C174" s="13">
        <f t="shared" si="17"/>
        <v>318.8101948051857</v>
      </c>
      <c r="D174" s="13">
        <f t="shared" si="14"/>
        <v>322.43826817758816</v>
      </c>
      <c r="E174" s="13">
        <f t="shared" si="15"/>
        <v>63975.41614631365</v>
      </c>
      <c r="F174" s="16">
        <f t="shared" si="16"/>
        <v>67857.66714952297</v>
      </c>
    </row>
    <row r="175" spans="1:6" ht="12.75">
      <c r="A175" s="14">
        <f t="shared" si="13"/>
        <v>8037</v>
      </c>
      <c r="B175" s="13">
        <f t="shared" si="12"/>
        <v>641.2484629827738</v>
      </c>
      <c r="C175" s="13">
        <f t="shared" si="17"/>
        <v>317.21143839213846</v>
      </c>
      <c r="D175" s="13">
        <f t="shared" si="14"/>
        <v>324.0370245906354</v>
      </c>
      <c r="E175" s="13">
        <f t="shared" si="15"/>
        <v>63651.37912172301</v>
      </c>
      <c r="F175" s="16">
        <f t="shared" si="16"/>
        <v>68174.87858791511</v>
      </c>
    </row>
    <row r="176" spans="1:6" ht="12.75">
      <c r="A176" s="14">
        <f t="shared" si="13"/>
        <v>8068</v>
      </c>
      <c r="B176" s="13">
        <f t="shared" si="12"/>
        <v>641.2484629827738</v>
      </c>
      <c r="C176" s="13">
        <f t="shared" si="17"/>
        <v>315.60475481187655</v>
      </c>
      <c r="D176" s="13">
        <f t="shared" si="14"/>
        <v>325.6437081708973</v>
      </c>
      <c r="E176" s="13">
        <f t="shared" si="15"/>
        <v>63325.73541355212</v>
      </c>
      <c r="F176" s="16">
        <f t="shared" si="16"/>
        <v>68490.48334272699</v>
      </c>
    </row>
    <row r="177" spans="1:6" ht="12.75">
      <c r="A177" s="14">
        <f t="shared" si="13"/>
        <v>8096</v>
      </c>
      <c r="B177" s="13">
        <f t="shared" si="12"/>
        <v>641.2484629827738</v>
      </c>
      <c r="C177" s="13">
        <f t="shared" si="17"/>
        <v>313.99010475886257</v>
      </c>
      <c r="D177" s="13">
        <f t="shared" si="14"/>
        <v>327.2583582239113</v>
      </c>
      <c r="E177" s="13">
        <f t="shared" si="15"/>
        <v>62998.47705532821</v>
      </c>
      <c r="F177" s="16">
        <f t="shared" si="16"/>
        <v>68804.47344748586</v>
      </c>
    </row>
    <row r="178" spans="1:6" ht="12.75">
      <c r="A178" s="14">
        <f t="shared" si="13"/>
        <v>8127</v>
      </c>
      <c r="B178" s="13">
        <f t="shared" si="12"/>
        <v>641.2484629827738</v>
      </c>
      <c r="C178" s="13">
        <f t="shared" si="17"/>
        <v>312.367448732669</v>
      </c>
      <c r="D178" s="13">
        <f t="shared" si="14"/>
        <v>328.88101425010484</v>
      </c>
      <c r="E178" s="13">
        <f t="shared" si="15"/>
        <v>62669.596041078104</v>
      </c>
      <c r="F178" s="16">
        <f t="shared" si="16"/>
        <v>69116.84089621852</v>
      </c>
    </row>
    <row r="179" spans="1:6" ht="12.75">
      <c r="A179" s="14">
        <f t="shared" si="13"/>
        <v>8157</v>
      </c>
      <c r="B179" s="13">
        <f t="shared" si="12"/>
        <v>641.2484629827738</v>
      </c>
      <c r="C179" s="13">
        <f t="shared" si="17"/>
        <v>310.7367470370122</v>
      </c>
      <c r="D179" s="13">
        <f t="shared" si="14"/>
        <v>330.51171594576164</v>
      </c>
      <c r="E179" s="13">
        <f t="shared" si="15"/>
        <v>62339.084325132346</v>
      </c>
      <c r="F179" s="16">
        <f t="shared" si="16"/>
        <v>69427.57764325553</v>
      </c>
    </row>
    <row r="180" spans="1:6" ht="12.75">
      <c r="A180" s="14">
        <f t="shared" si="13"/>
        <v>8188</v>
      </c>
      <c r="B180" s="13">
        <f t="shared" si="12"/>
        <v>641.2484629827738</v>
      </c>
      <c r="C180" s="13">
        <f t="shared" si="17"/>
        <v>309.09795977878116</v>
      </c>
      <c r="D180" s="13">
        <f t="shared" si="14"/>
        <v>332.1505032039927</v>
      </c>
      <c r="E180" s="13">
        <f t="shared" si="15"/>
        <v>62006.93382192835</v>
      </c>
      <c r="F180" s="16">
        <f t="shared" si="16"/>
        <v>69736.67560303431</v>
      </c>
    </row>
    <row r="181" spans="1:6" ht="12.75">
      <c r="A181" s="14">
        <f t="shared" si="13"/>
        <v>8218</v>
      </c>
      <c r="B181" s="13">
        <f t="shared" si="12"/>
        <v>641.2484629827738</v>
      </c>
      <c r="C181" s="13">
        <f t="shared" si="17"/>
        <v>307.4510468670614</v>
      </c>
      <c r="D181" s="13">
        <f t="shared" si="14"/>
        <v>333.79741611571245</v>
      </c>
      <c r="E181" s="13">
        <f t="shared" si="15"/>
        <v>61673.13640581264</v>
      </c>
      <c r="F181" s="16">
        <f t="shared" si="16"/>
        <v>70044.12664990137</v>
      </c>
    </row>
    <row r="182" spans="1:6" ht="12.75">
      <c r="A182" s="14">
        <f t="shared" si="13"/>
        <v>8249</v>
      </c>
      <c r="B182" s="13">
        <f t="shared" si="12"/>
        <v>641.2484629827738</v>
      </c>
      <c r="C182" s="13">
        <f t="shared" si="17"/>
        <v>305.79596801215433</v>
      </c>
      <c r="D182" s="13">
        <f t="shared" si="14"/>
        <v>335.4524949706195</v>
      </c>
      <c r="E182" s="13">
        <f t="shared" si="15"/>
        <v>61337.683910842024</v>
      </c>
      <c r="F182" s="16">
        <f t="shared" si="16"/>
        <v>70349.92261791353</v>
      </c>
    </row>
    <row r="183" spans="1:6" ht="12.75">
      <c r="A183" s="14">
        <f t="shared" si="13"/>
        <v>8280</v>
      </c>
      <c r="B183" s="13">
        <f t="shared" si="12"/>
        <v>641.2484629827738</v>
      </c>
      <c r="C183" s="13">
        <f t="shared" si="17"/>
        <v>304.1326827245917</v>
      </c>
      <c r="D183" s="13">
        <f t="shared" si="14"/>
        <v>337.11578025818216</v>
      </c>
      <c r="E183" s="13">
        <f t="shared" si="15"/>
        <v>61000.568130583844</v>
      </c>
      <c r="F183" s="16">
        <f t="shared" si="16"/>
        <v>70654.05530063812</v>
      </c>
    </row>
    <row r="184" spans="1:6" ht="12.75">
      <c r="A184" s="14">
        <f t="shared" si="13"/>
        <v>8310</v>
      </c>
      <c r="B184" s="13">
        <f t="shared" si="12"/>
        <v>641.2484629827738</v>
      </c>
      <c r="C184" s="13">
        <f t="shared" si="17"/>
        <v>302.46115031414485</v>
      </c>
      <c r="D184" s="13">
        <f t="shared" si="14"/>
        <v>338.787312668629</v>
      </c>
      <c r="E184" s="13">
        <f t="shared" si="15"/>
        <v>60661.78081791521</v>
      </c>
      <c r="F184" s="16">
        <f t="shared" si="16"/>
        <v>70956.51645095227</v>
      </c>
    </row>
    <row r="185" spans="1:6" ht="12.75">
      <c r="A185" s="14">
        <f t="shared" si="13"/>
        <v>8341</v>
      </c>
      <c r="B185" s="13">
        <f t="shared" si="12"/>
        <v>641.2484629827738</v>
      </c>
      <c r="C185" s="13">
        <f t="shared" si="17"/>
        <v>300.7813298888296</v>
      </c>
      <c r="D185" s="13">
        <f t="shared" si="14"/>
        <v>340.46713309394426</v>
      </c>
      <c r="E185" s="13">
        <f t="shared" si="15"/>
        <v>60321.31368482127</v>
      </c>
      <c r="F185" s="16">
        <f t="shared" si="16"/>
        <v>71257.29778084111</v>
      </c>
    </row>
    <row r="186" spans="1:6" ht="12.75">
      <c r="A186" s="14">
        <f t="shared" si="13"/>
        <v>8371</v>
      </c>
      <c r="B186" s="13">
        <f t="shared" si="12"/>
        <v>641.2484629827738</v>
      </c>
      <c r="C186" s="13">
        <f t="shared" si="17"/>
        <v>299.09318035390544</v>
      </c>
      <c r="D186" s="13">
        <f t="shared" si="14"/>
        <v>342.1552826288684</v>
      </c>
      <c r="E186" s="13">
        <f t="shared" si="15"/>
        <v>59979.1584021924</v>
      </c>
      <c r="F186" s="16">
        <f t="shared" si="16"/>
        <v>71556.39096119501</v>
      </c>
    </row>
    <row r="187" spans="1:6" ht="12.75">
      <c r="A187" s="14">
        <f t="shared" si="13"/>
        <v>8402</v>
      </c>
      <c r="B187" s="13">
        <f t="shared" si="12"/>
        <v>641.2484629827738</v>
      </c>
      <c r="C187" s="13">
        <f t="shared" si="17"/>
        <v>297.3966604108706</v>
      </c>
      <c r="D187" s="13">
        <f t="shared" si="14"/>
        <v>343.85180257190325</v>
      </c>
      <c r="E187" s="13">
        <f t="shared" si="15"/>
        <v>59635.3065996205</v>
      </c>
      <c r="F187" s="16">
        <f t="shared" si="16"/>
        <v>71853.78762160588</v>
      </c>
    </row>
    <row r="188" spans="1:6" ht="12.75">
      <c r="A188" s="14">
        <f t="shared" si="13"/>
        <v>8433</v>
      </c>
      <c r="B188" s="13">
        <f t="shared" si="12"/>
        <v>641.2484629827738</v>
      </c>
      <c r="C188" s="13">
        <f t="shared" si="17"/>
        <v>295.6917285564516</v>
      </c>
      <c r="D188" s="13">
        <f t="shared" si="14"/>
        <v>345.55673442632224</v>
      </c>
      <c r="E188" s="13">
        <f t="shared" si="15"/>
        <v>59289.74986519417</v>
      </c>
      <c r="F188" s="16">
        <f t="shared" si="16"/>
        <v>72149.47935016234</v>
      </c>
    </row>
    <row r="189" spans="1:6" ht="12.75">
      <c r="A189" s="14">
        <f t="shared" si="13"/>
        <v>8461</v>
      </c>
      <c r="B189" s="13">
        <f t="shared" si="12"/>
        <v>641.2484629827738</v>
      </c>
      <c r="C189" s="13">
        <f t="shared" si="17"/>
        <v>293.97834308158775</v>
      </c>
      <c r="D189" s="13">
        <f t="shared" si="14"/>
        <v>347.2701199011861</v>
      </c>
      <c r="E189" s="13">
        <f t="shared" si="15"/>
        <v>58942.479745292985</v>
      </c>
      <c r="F189" s="16">
        <f t="shared" si="16"/>
        <v>72443.45769324392</v>
      </c>
    </row>
    <row r="190" spans="1:6" ht="12.75">
      <c r="A190" s="14">
        <f t="shared" si="13"/>
        <v>8492</v>
      </c>
      <c r="B190" s="13">
        <f t="shared" si="12"/>
        <v>641.2484629827738</v>
      </c>
      <c r="C190" s="13">
        <f t="shared" si="17"/>
        <v>292.25646207041103</v>
      </c>
      <c r="D190" s="13">
        <f t="shared" si="14"/>
        <v>348.9920009123628</v>
      </c>
      <c r="E190" s="13">
        <f t="shared" si="15"/>
        <v>58593.487744380625</v>
      </c>
      <c r="F190" s="16">
        <f t="shared" si="16"/>
        <v>72735.71415531433</v>
      </c>
    </row>
    <row r="191" spans="1:6" ht="12.75">
      <c r="A191" s="14">
        <f t="shared" si="13"/>
        <v>8522</v>
      </c>
      <c r="B191" s="13">
        <f t="shared" si="12"/>
        <v>641.2484629827738</v>
      </c>
      <c r="C191" s="13">
        <f t="shared" si="17"/>
        <v>290.52604339922055</v>
      </c>
      <c r="D191" s="13">
        <f t="shared" si="14"/>
        <v>350.7224195835533</v>
      </c>
      <c r="E191" s="13">
        <f t="shared" si="15"/>
        <v>58242.765324797074</v>
      </c>
      <c r="F191" s="16">
        <f t="shared" si="16"/>
        <v>73026.24019871355</v>
      </c>
    </row>
    <row r="192" spans="1:6" ht="12.75">
      <c r="A192" s="14">
        <f t="shared" si="13"/>
        <v>8553</v>
      </c>
      <c r="B192" s="13">
        <f t="shared" si="12"/>
        <v>641.2484629827738</v>
      </c>
      <c r="C192" s="13">
        <f t="shared" si="17"/>
        <v>288.7870447354521</v>
      </c>
      <c r="D192" s="13">
        <f t="shared" si="14"/>
        <v>352.4614182473217</v>
      </c>
      <c r="E192" s="13">
        <f t="shared" si="15"/>
        <v>57890.30390654975</v>
      </c>
      <c r="F192" s="16">
        <f t="shared" si="16"/>
        <v>73315.027243449</v>
      </c>
    </row>
    <row r="193" spans="1:6" ht="12.75">
      <c r="A193" s="14">
        <f t="shared" si="13"/>
        <v>8583</v>
      </c>
      <c r="B193" s="13">
        <f t="shared" si="12"/>
        <v>641.2484629827738</v>
      </c>
      <c r="C193" s="13">
        <f t="shared" si="17"/>
        <v>287.03942353664246</v>
      </c>
      <c r="D193" s="13">
        <f t="shared" si="14"/>
        <v>354.2090394461314</v>
      </c>
      <c r="E193" s="13">
        <f t="shared" si="15"/>
        <v>57536.09486710362</v>
      </c>
      <c r="F193" s="16">
        <f t="shared" si="16"/>
        <v>73602.06666698564</v>
      </c>
    </row>
    <row r="194" spans="1:6" ht="12.75">
      <c r="A194" s="14">
        <f t="shared" si="13"/>
        <v>8614</v>
      </c>
      <c r="B194" s="13">
        <f t="shared" si="12"/>
        <v>641.2484629827738</v>
      </c>
      <c r="C194" s="13">
        <f t="shared" si="17"/>
        <v>285.28313704938876</v>
      </c>
      <c r="D194" s="13">
        <f t="shared" si="14"/>
        <v>355.9653259333851</v>
      </c>
      <c r="E194" s="13">
        <f t="shared" si="15"/>
        <v>57180.12954117023</v>
      </c>
      <c r="F194" s="16">
        <f t="shared" si="16"/>
        <v>73887.34980403504</v>
      </c>
    </row>
    <row r="195" spans="1:6" ht="12.75">
      <c r="A195" s="14">
        <f t="shared" si="13"/>
        <v>8645</v>
      </c>
      <c r="B195" s="13">
        <f t="shared" si="12"/>
        <v>641.2484629827738</v>
      </c>
      <c r="C195" s="13">
        <f t="shared" si="17"/>
        <v>283.51814230830234</v>
      </c>
      <c r="D195" s="13">
        <f t="shared" si="14"/>
        <v>357.7303206744715</v>
      </c>
      <c r="E195" s="13">
        <f t="shared" si="15"/>
        <v>56822.39922049576</v>
      </c>
      <c r="F195" s="16">
        <f t="shared" si="16"/>
        <v>74170.86794634334</v>
      </c>
    </row>
    <row r="196" spans="1:6" ht="12.75">
      <c r="A196" s="14">
        <f t="shared" si="13"/>
        <v>8675</v>
      </c>
      <c r="B196" s="13">
        <f t="shared" si="12"/>
        <v>641.2484629827738</v>
      </c>
      <c r="C196" s="13">
        <f t="shared" si="17"/>
        <v>281.7443961349581</v>
      </c>
      <c r="D196" s="13">
        <f t="shared" si="14"/>
        <v>359.50406684781575</v>
      </c>
      <c r="E196" s="13">
        <f t="shared" si="15"/>
        <v>56462.89515364794</v>
      </c>
      <c r="F196" s="16">
        <f t="shared" si="16"/>
        <v>74452.6123424783</v>
      </c>
    </row>
    <row r="197" spans="1:6" ht="12.75">
      <c r="A197" s="14">
        <f t="shared" si="13"/>
        <v>8706</v>
      </c>
      <c r="B197" s="13">
        <f t="shared" si="12"/>
        <v>641.2484629827738</v>
      </c>
      <c r="C197" s="13">
        <f t="shared" si="17"/>
        <v>279.9618551368377</v>
      </c>
      <c r="D197" s="13">
        <f t="shared" si="14"/>
        <v>361.28660784593615</v>
      </c>
      <c r="E197" s="13">
        <f t="shared" si="15"/>
        <v>56101.60854580201</v>
      </c>
      <c r="F197" s="16">
        <f t="shared" si="16"/>
        <v>74732.57419761513</v>
      </c>
    </row>
    <row r="198" spans="1:6" ht="12.75">
      <c r="A198" s="14">
        <f t="shared" si="13"/>
        <v>8736</v>
      </c>
      <c r="B198" s="13">
        <f t="shared" si="12"/>
        <v>641.2484629827738</v>
      </c>
      <c r="C198" s="13">
        <f t="shared" si="17"/>
        <v>278.1704757062683</v>
      </c>
      <c r="D198" s="13">
        <f t="shared" si="14"/>
        <v>363.07798727650555</v>
      </c>
      <c r="E198" s="13">
        <f t="shared" si="15"/>
        <v>55738.530558525505</v>
      </c>
      <c r="F198" s="16">
        <f t="shared" si="16"/>
        <v>75010.7446733214</v>
      </c>
    </row>
    <row r="199" spans="1:6" ht="12.75">
      <c r="A199" s="14">
        <f t="shared" si="13"/>
        <v>8767</v>
      </c>
      <c r="B199" s="13">
        <f t="shared" si="12"/>
        <v>641.2484629827738</v>
      </c>
      <c r="C199" s="13">
        <f t="shared" si="17"/>
        <v>276.3702140193556</v>
      </c>
      <c r="D199" s="13">
        <f t="shared" si="14"/>
        <v>364.87824896341823</v>
      </c>
      <c r="E199" s="13">
        <f t="shared" si="15"/>
        <v>55373.65230956209</v>
      </c>
      <c r="F199" s="16">
        <f t="shared" si="16"/>
        <v>75287.11488734075</v>
      </c>
    </row>
    <row r="200" spans="1:6" ht="12.75">
      <c r="A200" s="14">
        <f t="shared" si="13"/>
        <v>8798</v>
      </c>
      <c r="B200" s="13">
        <f t="shared" si="12"/>
        <v>641.2484629827738</v>
      </c>
      <c r="C200" s="13">
        <f t="shared" si="17"/>
        <v>274.561026034912</v>
      </c>
      <c r="D200" s="13">
        <f t="shared" si="14"/>
        <v>366.68743694786184</v>
      </c>
      <c r="E200" s="13">
        <f t="shared" si="15"/>
        <v>55006.964872614226</v>
      </c>
      <c r="F200" s="16">
        <f t="shared" si="16"/>
        <v>75561.67591337566</v>
      </c>
    </row>
    <row r="201" spans="1:6" ht="12.75">
      <c r="A201" s="14">
        <f t="shared" si="13"/>
        <v>8827</v>
      </c>
      <c r="B201" s="13">
        <f t="shared" si="12"/>
        <v>641.2484629827738</v>
      </c>
      <c r="C201" s="13">
        <f t="shared" si="17"/>
        <v>272.74286749337887</v>
      </c>
      <c r="D201" s="13">
        <f t="shared" si="14"/>
        <v>368.505595489395</v>
      </c>
      <c r="E201" s="13">
        <f t="shared" si="15"/>
        <v>54638.45927712483</v>
      </c>
      <c r="F201" s="16">
        <f t="shared" si="16"/>
        <v>75834.41878086903</v>
      </c>
    </row>
    <row r="202" spans="1:6" ht="12.75">
      <c r="A202" s="14">
        <f t="shared" si="13"/>
        <v>8858</v>
      </c>
      <c r="B202" s="13">
        <f t="shared" si="12"/>
        <v>641.2484629827738</v>
      </c>
      <c r="C202" s="13">
        <f t="shared" si="17"/>
        <v>270.91569391574393</v>
      </c>
      <c r="D202" s="13">
        <f t="shared" si="14"/>
        <v>370.3327690670299</v>
      </c>
      <c r="E202" s="13">
        <f t="shared" si="15"/>
        <v>54268.1265080578</v>
      </c>
      <c r="F202" s="16">
        <f t="shared" si="16"/>
        <v>76105.33447478477</v>
      </c>
    </row>
    <row r="203" spans="1:6" ht="12.75">
      <c r="A203" s="14">
        <f t="shared" si="13"/>
        <v>8888</v>
      </c>
      <c r="B203" s="13">
        <f t="shared" si="12"/>
        <v>641.2484629827738</v>
      </c>
      <c r="C203" s="13">
        <f t="shared" si="17"/>
        <v>269.07946060245325</v>
      </c>
      <c r="D203" s="13">
        <f t="shared" si="14"/>
        <v>372.1690023803206</v>
      </c>
      <c r="E203" s="13">
        <f t="shared" si="15"/>
        <v>53895.95750567748</v>
      </c>
      <c r="F203" s="16">
        <f t="shared" si="16"/>
        <v>76374.41393538723</v>
      </c>
    </row>
    <row r="204" spans="1:6" ht="12.75">
      <c r="A204" s="14">
        <f t="shared" si="13"/>
        <v>8919</v>
      </c>
      <c r="B204" s="13">
        <f aca="true" t="shared" si="18" ref="B204:B267">MAX($B$5:$B$7)</f>
        <v>641.2484629827738</v>
      </c>
      <c r="C204" s="13">
        <f t="shared" si="17"/>
        <v>267.23412263231745</v>
      </c>
      <c r="D204" s="13">
        <f t="shared" si="14"/>
        <v>374.0143403504564</v>
      </c>
      <c r="E204" s="13">
        <f t="shared" si="15"/>
        <v>53521.94316532702</v>
      </c>
      <c r="F204" s="16">
        <f t="shared" si="16"/>
        <v>76641.64805801955</v>
      </c>
    </row>
    <row r="205" spans="1:6" ht="12.75">
      <c r="A205" s="14">
        <f aca="true" t="shared" si="19" ref="A205:A268">DATE(YEAR(A204),MONTH(A204)+1,DAY(A204))</f>
        <v>8949</v>
      </c>
      <c r="B205" s="13">
        <f t="shared" si="18"/>
        <v>641.2484629827738</v>
      </c>
      <c r="C205" s="13">
        <f t="shared" si="17"/>
        <v>265.37963486141314</v>
      </c>
      <c r="D205" s="13">
        <f aca="true" t="shared" si="20" ref="D205:D268">B205-C205</f>
        <v>375.8688281213607</v>
      </c>
      <c r="E205" s="13">
        <f aca="true" t="shared" si="21" ref="E205:E268">E204-D205</f>
        <v>53146.07433720566</v>
      </c>
      <c r="F205" s="16">
        <f aca="true" t="shared" si="22" ref="F205:F268">$F204+$C205</f>
        <v>76907.02769288096</v>
      </c>
    </row>
    <row r="206" spans="1:6" ht="12.75">
      <c r="A206" s="14">
        <f t="shared" si="19"/>
        <v>8980</v>
      </c>
      <c r="B206" s="13">
        <f t="shared" si="18"/>
        <v>641.2484629827738</v>
      </c>
      <c r="C206" s="13">
        <f aca="true" t="shared" si="23" ref="C206:C269">($E$4/$E$6)*E205</f>
        <v>263.51595192197806</v>
      </c>
      <c r="D206" s="13">
        <f t="shared" si="20"/>
        <v>377.7325110607958</v>
      </c>
      <c r="E206" s="13">
        <f t="shared" si="21"/>
        <v>52768.34182614487</v>
      </c>
      <c r="F206" s="16">
        <f t="shared" si="22"/>
        <v>77170.54364480294</v>
      </c>
    </row>
    <row r="207" spans="1:6" ht="12.75">
      <c r="A207" s="14">
        <f t="shared" si="19"/>
        <v>9011</v>
      </c>
      <c r="B207" s="13">
        <f t="shared" si="18"/>
        <v>641.2484629827738</v>
      </c>
      <c r="C207" s="13">
        <f t="shared" si="23"/>
        <v>261.6430282213016</v>
      </c>
      <c r="D207" s="13">
        <f t="shared" si="20"/>
        <v>379.6054347614722</v>
      </c>
      <c r="E207" s="13">
        <f t="shared" si="21"/>
        <v>52388.7363913834</v>
      </c>
      <c r="F207" s="16">
        <f t="shared" si="22"/>
        <v>77432.18667302423</v>
      </c>
    </row>
    <row r="208" spans="1:6" ht="12.75">
      <c r="A208" s="14">
        <f t="shared" si="19"/>
        <v>9041</v>
      </c>
      <c r="B208" s="13">
        <f t="shared" si="18"/>
        <v>641.2484629827738</v>
      </c>
      <c r="C208" s="13">
        <f t="shared" si="23"/>
        <v>259.76081794060934</v>
      </c>
      <c r="D208" s="13">
        <f t="shared" si="20"/>
        <v>381.4876450421645</v>
      </c>
      <c r="E208" s="13">
        <f t="shared" si="21"/>
        <v>52007.24874634123</v>
      </c>
      <c r="F208" s="16">
        <f t="shared" si="22"/>
        <v>77691.94749096484</v>
      </c>
    </row>
    <row r="209" spans="1:6" ht="12.75">
      <c r="A209" s="14">
        <f t="shared" si="19"/>
        <v>9072</v>
      </c>
      <c r="B209" s="13">
        <f t="shared" si="18"/>
        <v>641.2484629827738</v>
      </c>
      <c r="C209" s="13">
        <f t="shared" si="23"/>
        <v>257.8692750339419</v>
      </c>
      <c r="D209" s="13">
        <f t="shared" si="20"/>
        <v>383.37918794883194</v>
      </c>
      <c r="E209" s="13">
        <f t="shared" si="21"/>
        <v>51623.8695583924</v>
      </c>
      <c r="F209" s="16">
        <f t="shared" si="22"/>
        <v>77949.81676599878</v>
      </c>
    </row>
    <row r="210" spans="1:6" ht="12.75">
      <c r="A210" s="14">
        <f t="shared" si="19"/>
        <v>9102</v>
      </c>
      <c r="B210" s="13">
        <f t="shared" si="18"/>
        <v>641.2484629827738</v>
      </c>
      <c r="C210" s="13">
        <f t="shared" si="23"/>
        <v>255.96835322702896</v>
      </c>
      <c r="D210" s="13">
        <f t="shared" si="20"/>
        <v>385.2801097557449</v>
      </c>
      <c r="E210" s="13">
        <f t="shared" si="21"/>
        <v>51238.58944863665</v>
      </c>
      <c r="F210" s="16">
        <f t="shared" si="22"/>
        <v>78205.78511922581</v>
      </c>
    </row>
    <row r="211" spans="1:6" ht="12.75">
      <c r="A211" s="14">
        <f t="shared" si="19"/>
        <v>9133</v>
      </c>
      <c r="B211" s="13">
        <f t="shared" si="18"/>
        <v>641.2484629827738</v>
      </c>
      <c r="C211" s="13">
        <f t="shared" si="23"/>
        <v>254.0580060161567</v>
      </c>
      <c r="D211" s="13">
        <f t="shared" si="20"/>
        <v>387.19045696661715</v>
      </c>
      <c r="E211" s="13">
        <f t="shared" si="21"/>
        <v>50851.39899167004</v>
      </c>
      <c r="F211" s="16">
        <f t="shared" si="22"/>
        <v>78459.84312524197</v>
      </c>
    </row>
    <row r="212" spans="1:6" ht="12.75">
      <c r="A212" s="14">
        <f t="shared" si="19"/>
        <v>9164</v>
      </c>
      <c r="B212" s="13">
        <f t="shared" si="18"/>
        <v>641.2484629827738</v>
      </c>
      <c r="C212" s="13">
        <f t="shared" si="23"/>
        <v>252.13818666703057</v>
      </c>
      <c r="D212" s="13">
        <f t="shared" si="20"/>
        <v>389.11027631574325</v>
      </c>
      <c r="E212" s="13">
        <f t="shared" si="21"/>
        <v>50462.2887153543</v>
      </c>
      <c r="F212" s="16">
        <f t="shared" si="22"/>
        <v>78711.981311909</v>
      </c>
    </row>
    <row r="213" spans="1:6" ht="12.75">
      <c r="A213" s="14">
        <f t="shared" si="19"/>
        <v>9192</v>
      </c>
      <c r="B213" s="13">
        <f t="shared" si="18"/>
        <v>641.2484629827738</v>
      </c>
      <c r="C213" s="13">
        <f t="shared" si="23"/>
        <v>250.2088482136317</v>
      </c>
      <c r="D213" s="13">
        <f t="shared" si="20"/>
        <v>391.03961476914213</v>
      </c>
      <c r="E213" s="13">
        <f t="shared" si="21"/>
        <v>50071.249100585155</v>
      </c>
      <c r="F213" s="16">
        <f t="shared" si="22"/>
        <v>78962.19016012263</v>
      </c>
    </row>
    <row r="214" spans="1:6" ht="12.75">
      <c r="A214" s="14">
        <f t="shared" si="19"/>
        <v>9223</v>
      </c>
      <c r="B214" s="13">
        <f t="shared" si="18"/>
        <v>641.2484629827738</v>
      </c>
      <c r="C214" s="13">
        <f t="shared" si="23"/>
        <v>248.26994345706802</v>
      </c>
      <c r="D214" s="13">
        <f t="shared" si="20"/>
        <v>392.9785195257058</v>
      </c>
      <c r="E214" s="13">
        <f t="shared" si="21"/>
        <v>49678.27058105945</v>
      </c>
      <c r="F214" s="16">
        <f t="shared" si="22"/>
        <v>79210.4601035797</v>
      </c>
    </row>
    <row r="215" spans="1:6" ht="12.75">
      <c r="A215" s="14">
        <f t="shared" si="19"/>
        <v>9253</v>
      </c>
      <c r="B215" s="13">
        <f t="shared" si="18"/>
        <v>641.2484629827738</v>
      </c>
      <c r="C215" s="13">
        <f t="shared" si="23"/>
        <v>246.32142496441975</v>
      </c>
      <c r="D215" s="13">
        <f t="shared" si="20"/>
        <v>394.9270380183541</v>
      </c>
      <c r="E215" s="13">
        <f t="shared" si="21"/>
        <v>49283.3435430411</v>
      </c>
      <c r="F215" s="16">
        <f t="shared" si="22"/>
        <v>79456.78152854412</v>
      </c>
    </row>
    <row r="216" spans="1:6" ht="12.75">
      <c r="A216" s="14">
        <f t="shared" si="19"/>
        <v>9284</v>
      </c>
      <c r="B216" s="13">
        <f t="shared" si="18"/>
        <v>641.2484629827738</v>
      </c>
      <c r="C216" s="13">
        <f t="shared" si="23"/>
        <v>244.36324506757876</v>
      </c>
      <c r="D216" s="13">
        <f t="shared" si="20"/>
        <v>396.8852179151951</v>
      </c>
      <c r="E216" s="13">
        <f t="shared" si="21"/>
        <v>48886.4583251259</v>
      </c>
      <c r="F216" s="16">
        <f t="shared" si="22"/>
        <v>79701.1447736117</v>
      </c>
    </row>
    <row r="217" spans="1:6" ht="12.75">
      <c r="A217" s="14">
        <f t="shared" si="19"/>
        <v>9314</v>
      </c>
      <c r="B217" s="13">
        <f t="shared" si="18"/>
        <v>641.2484629827738</v>
      </c>
      <c r="C217" s="13">
        <f t="shared" si="23"/>
        <v>242.39535586208257</v>
      </c>
      <c r="D217" s="13">
        <f t="shared" si="20"/>
        <v>398.8531071206913</v>
      </c>
      <c r="E217" s="13">
        <f t="shared" si="21"/>
        <v>48487.605218005214</v>
      </c>
      <c r="F217" s="16">
        <f t="shared" si="22"/>
        <v>79943.54012947378</v>
      </c>
    </row>
    <row r="218" spans="1:6" ht="12.75">
      <c r="A218" s="14">
        <f t="shared" si="19"/>
        <v>9345</v>
      </c>
      <c r="B218" s="13">
        <f t="shared" si="18"/>
        <v>641.2484629827738</v>
      </c>
      <c r="C218" s="13">
        <f t="shared" si="23"/>
        <v>240.4177092059425</v>
      </c>
      <c r="D218" s="13">
        <f t="shared" si="20"/>
        <v>400.83075377683133</v>
      </c>
      <c r="E218" s="13">
        <f t="shared" si="21"/>
        <v>48086.77446422838</v>
      </c>
      <c r="F218" s="16">
        <f t="shared" si="22"/>
        <v>80183.95783867972</v>
      </c>
    </row>
    <row r="219" spans="1:6" ht="12.75">
      <c r="A219" s="14">
        <f t="shared" si="19"/>
        <v>9376</v>
      </c>
      <c r="B219" s="13">
        <f t="shared" si="18"/>
        <v>641.2484629827738</v>
      </c>
      <c r="C219" s="13">
        <f t="shared" si="23"/>
        <v>238.4302567184657</v>
      </c>
      <c r="D219" s="13">
        <f t="shared" si="20"/>
        <v>402.8182062643082</v>
      </c>
      <c r="E219" s="13">
        <f t="shared" si="21"/>
        <v>47683.95625796407</v>
      </c>
      <c r="F219" s="16">
        <f t="shared" si="22"/>
        <v>80422.38809539819</v>
      </c>
    </row>
    <row r="220" spans="1:6" ht="12.75">
      <c r="A220" s="14">
        <f t="shared" si="19"/>
        <v>9406</v>
      </c>
      <c r="B220" s="13">
        <f t="shared" si="18"/>
        <v>641.2484629827738</v>
      </c>
      <c r="C220" s="13">
        <f t="shared" si="23"/>
        <v>236.43294977907183</v>
      </c>
      <c r="D220" s="13">
        <f t="shared" si="20"/>
        <v>404.81551320370204</v>
      </c>
      <c r="E220" s="13">
        <f t="shared" si="21"/>
        <v>47279.14074476037</v>
      </c>
      <c r="F220" s="16">
        <f t="shared" si="22"/>
        <v>80658.82104517726</v>
      </c>
    </row>
    <row r="221" spans="1:6" ht="12.75">
      <c r="A221" s="14">
        <f t="shared" si="19"/>
        <v>9437</v>
      </c>
      <c r="B221" s="13">
        <f t="shared" si="18"/>
        <v>641.2484629827738</v>
      </c>
      <c r="C221" s="13">
        <f t="shared" si="23"/>
        <v>234.42573952610348</v>
      </c>
      <c r="D221" s="13">
        <f t="shared" si="20"/>
        <v>406.82272345667036</v>
      </c>
      <c r="E221" s="13">
        <f t="shared" si="21"/>
        <v>46872.3180213037</v>
      </c>
      <c r="F221" s="16">
        <f t="shared" si="22"/>
        <v>80893.24678470337</v>
      </c>
    </row>
    <row r="222" spans="1:6" ht="12.75">
      <c r="A222" s="14">
        <f t="shared" si="19"/>
        <v>9467</v>
      </c>
      <c r="B222" s="13">
        <f t="shared" si="18"/>
        <v>641.2484629827738</v>
      </c>
      <c r="C222" s="13">
        <f t="shared" si="23"/>
        <v>232.4085768556308</v>
      </c>
      <c r="D222" s="13">
        <f t="shared" si="20"/>
        <v>408.839886127143</v>
      </c>
      <c r="E222" s="13">
        <f t="shared" si="21"/>
        <v>46463.478135176556</v>
      </c>
      <c r="F222" s="16">
        <f t="shared" si="22"/>
        <v>81125.655361559</v>
      </c>
    </row>
    <row r="223" spans="1:6" ht="12.75">
      <c r="A223" s="14">
        <f t="shared" si="19"/>
        <v>9498</v>
      </c>
      <c r="B223" s="13">
        <f t="shared" si="18"/>
        <v>641.2484629827738</v>
      </c>
      <c r="C223" s="13">
        <f t="shared" si="23"/>
        <v>230.3814124202504</v>
      </c>
      <c r="D223" s="13">
        <f t="shared" si="20"/>
        <v>410.86705056252345</v>
      </c>
      <c r="E223" s="13">
        <f t="shared" si="21"/>
        <v>46052.61108461403</v>
      </c>
      <c r="F223" s="16">
        <f t="shared" si="22"/>
        <v>81356.03677397924</v>
      </c>
    </row>
    <row r="224" spans="1:6" ht="12.75">
      <c r="A224" s="14">
        <f t="shared" si="19"/>
        <v>9529</v>
      </c>
      <c r="B224" s="13">
        <f t="shared" si="18"/>
        <v>641.2484629827738</v>
      </c>
      <c r="C224" s="13">
        <f t="shared" si="23"/>
        <v>228.34419662787786</v>
      </c>
      <c r="D224" s="13">
        <f t="shared" si="20"/>
        <v>412.904266354896</v>
      </c>
      <c r="E224" s="13">
        <f t="shared" si="21"/>
        <v>45639.70681825913</v>
      </c>
      <c r="F224" s="16">
        <f t="shared" si="22"/>
        <v>81584.38097060712</v>
      </c>
    </row>
    <row r="225" spans="1:6" ht="12.75">
      <c r="A225" s="14">
        <f t="shared" si="19"/>
        <v>9557</v>
      </c>
      <c r="B225" s="13">
        <f t="shared" si="18"/>
        <v>641.2484629827738</v>
      </c>
      <c r="C225" s="13">
        <f t="shared" si="23"/>
        <v>226.29687964053483</v>
      </c>
      <c r="D225" s="13">
        <f t="shared" si="20"/>
        <v>414.951583342239</v>
      </c>
      <c r="E225" s="13">
        <f t="shared" si="21"/>
        <v>45224.75523491689</v>
      </c>
      <c r="F225" s="16">
        <f t="shared" si="22"/>
        <v>81810.67785024765</v>
      </c>
    </row>
    <row r="226" spans="1:6" ht="12.75">
      <c r="A226" s="14">
        <f t="shared" si="19"/>
        <v>9588</v>
      </c>
      <c r="B226" s="13">
        <f t="shared" si="18"/>
        <v>641.2484629827738</v>
      </c>
      <c r="C226" s="13">
        <f t="shared" si="23"/>
        <v>224.23941137312957</v>
      </c>
      <c r="D226" s="13">
        <f t="shared" si="20"/>
        <v>417.0090516096443</v>
      </c>
      <c r="E226" s="13">
        <f t="shared" si="21"/>
        <v>44807.746183307245</v>
      </c>
      <c r="F226" s="16">
        <f t="shared" si="22"/>
        <v>82034.91726162078</v>
      </c>
    </row>
    <row r="227" spans="1:6" ht="12.75">
      <c r="A227" s="14">
        <f t="shared" si="19"/>
        <v>9618</v>
      </c>
      <c r="B227" s="13">
        <f t="shared" si="18"/>
        <v>641.2484629827738</v>
      </c>
      <c r="C227" s="13">
        <f t="shared" si="23"/>
        <v>222.17174149223175</v>
      </c>
      <c r="D227" s="13">
        <f t="shared" si="20"/>
        <v>419.0767214905421</v>
      </c>
      <c r="E227" s="13">
        <f t="shared" si="21"/>
        <v>44388.6694618167</v>
      </c>
      <c r="F227" s="16">
        <f t="shared" si="22"/>
        <v>82257.08900311301</v>
      </c>
    </row>
    <row r="228" spans="1:6" ht="12.75">
      <c r="A228" s="14">
        <f t="shared" si="19"/>
        <v>9649</v>
      </c>
      <c r="B228" s="13">
        <f t="shared" si="18"/>
        <v>641.2484629827738</v>
      </c>
      <c r="C228" s="13">
        <f t="shared" si="23"/>
        <v>220.09381941484114</v>
      </c>
      <c r="D228" s="13">
        <f t="shared" si="20"/>
        <v>421.1546435679327</v>
      </c>
      <c r="E228" s="13">
        <f t="shared" si="21"/>
        <v>43967.51481824877</v>
      </c>
      <c r="F228" s="16">
        <f t="shared" si="22"/>
        <v>82477.18282252786</v>
      </c>
    </row>
    <row r="229" spans="1:6" ht="12.75">
      <c r="A229" s="14">
        <f t="shared" si="19"/>
        <v>9679</v>
      </c>
      <c r="B229" s="13">
        <f t="shared" si="18"/>
        <v>641.2484629827738</v>
      </c>
      <c r="C229" s="13">
        <f t="shared" si="23"/>
        <v>218.00559430715012</v>
      </c>
      <c r="D229" s="13">
        <f t="shared" si="20"/>
        <v>423.24286867562375</v>
      </c>
      <c r="E229" s="13">
        <f t="shared" si="21"/>
        <v>43544.27194957314</v>
      </c>
      <c r="F229" s="16">
        <f t="shared" si="22"/>
        <v>82695.18841683501</v>
      </c>
    </row>
    <row r="230" spans="1:6" ht="12.75">
      <c r="A230" s="14">
        <f t="shared" si="19"/>
        <v>9710</v>
      </c>
      <c r="B230" s="13">
        <f t="shared" si="18"/>
        <v>641.2484629827738</v>
      </c>
      <c r="C230" s="13">
        <f t="shared" si="23"/>
        <v>215.90701508330014</v>
      </c>
      <c r="D230" s="13">
        <f t="shared" si="20"/>
        <v>425.3414478994737</v>
      </c>
      <c r="E230" s="13">
        <f t="shared" si="21"/>
        <v>43118.93050167367</v>
      </c>
      <c r="F230" s="16">
        <f t="shared" si="22"/>
        <v>82911.09543191831</v>
      </c>
    </row>
    <row r="231" spans="1:6" ht="12.75">
      <c r="A231" s="14">
        <f t="shared" si="19"/>
        <v>9741</v>
      </c>
      <c r="B231" s="13">
        <f t="shared" si="18"/>
        <v>641.2484629827738</v>
      </c>
      <c r="C231" s="13">
        <f t="shared" si="23"/>
        <v>213.7980304041319</v>
      </c>
      <c r="D231" s="13">
        <f t="shared" si="20"/>
        <v>427.45043257864194</v>
      </c>
      <c r="E231" s="13">
        <f t="shared" si="21"/>
        <v>42691.48006909503</v>
      </c>
      <c r="F231" s="16">
        <f t="shared" si="22"/>
        <v>83124.89346232243</v>
      </c>
    </row>
    <row r="232" spans="1:6" ht="12.75">
      <c r="A232" s="14">
        <f t="shared" si="19"/>
        <v>9771</v>
      </c>
      <c r="B232" s="13">
        <f t="shared" si="18"/>
        <v>641.2484629827738</v>
      </c>
      <c r="C232" s="13">
        <f t="shared" si="23"/>
        <v>211.6785886759295</v>
      </c>
      <c r="D232" s="13">
        <f t="shared" si="20"/>
        <v>429.5698743068443</v>
      </c>
      <c r="E232" s="13">
        <f t="shared" si="21"/>
        <v>42261.910194788186</v>
      </c>
      <c r="F232" s="16">
        <f t="shared" si="22"/>
        <v>83336.57205099837</v>
      </c>
    </row>
    <row r="233" spans="1:6" ht="12.75">
      <c r="A233" s="14">
        <f t="shared" si="19"/>
        <v>9802</v>
      </c>
      <c r="B233" s="13">
        <f t="shared" si="18"/>
        <v>641.2484629827738</v>
      </c>
      <c r="C233" s="13">
        <f t="shared" si="23"/>
        <v>209.54863804915806</v>
      </c>
      <c r="D233" s="13">
        <f t="shared" si="20"/>
        <v>431.6998249336158</v>
      </c>
      <c r="E233" s="13">
        <f t="shared" si="21"/>
        <v>41830.21036985457</v>
      </c>
      <c r="F233" s="16">
        <f t="shared" si="22"/>
        <v>83546.12068904753</v>
      </c>
    </row>
    <row r="234" spans="1:6" ht="12.75">
      <c r="A234" s="14">
        <f t="shared" si="19"/>
        <v>9832</v>
      </c>
      <c r="B234" s="13">
        <f t="shared" si="18"/>
        <v>641.2484629827738</v>
      </c>
      <c r="C234" s="13">
        <f t="shared" si="23"/>
        <v>207.40812641719555</v>
      </c>
      <c r="D234" s="13">
        <f t="shared" si="20"/>
        <v>433.8403365655783</v>
      </c>
      <c r="E234" s="13">
        <f t="shared" si="21"/>
        <v>41396.37003328899</v>
      </c>
      <c r="F234" s="16">
        <f t="shared" si="22"/>
        <v>83753.52881546473</v>
      </c>
    </row>
    <row r="235" spans="1:6" ht="12.75">
      <c r="A235" s="14">
        <f t="shared" si="19"/>
        <v>9863</v>
      </c>
      <c r="B235" s="13">
        <f t="shared" si="18"/>
        <v>641.2484629827738</v>
      </c>
      <c r="C235" s="13">
        <f t="shared" si="23"/>
        <v>205.2570014150579</v>
      </c>
      <c r="D235" s="13">
        <f t="shared" si="20"/>
        <v>435.99146156771593</v>
      </c>
      <c r="E235" s="13">
        <f t="shared" si="21"/>
        <v>40960.378571721274</v>
      </c>
      <c r="F235" s="16">
        <f t="shared" si="22"/>
        <v>83958.78581687978</v>
      </c>
    </row>
    <row r="236" spans="1:6" ht="12.75">
      <c r="A236" s="14">
        <f t="shared" si="19"/>
        <v>9894</v>
      </c>
      <c r="B236" s="13">
        <f t="shared" si="18"/>
        <v>641.2484629827738</v>
      </c>
      <c r="C236" s="13">
        <f t="shared" si="23"/>
        <v>203.09521041811797</v>
      </c>
      <c r="D236" s="13">
        <f t="shared" si="20"/>
        <v>438.1532525646559</v>
      </c>
      <c r="E236" s="13">
        <f t="shared" si="21"/>
        <v>40522.22531915662</v>
      </c>
      <c r="F236" s="16">
        <f t="shared" si="22"/>
        <v>84161.8810272979</v>
      </c>
    </row>
    <row r="237" spans="1:6" ht="12.75">
      <c r="A237" s="14">
        <f t="shared" si="19"/>
        <v>9922</v>
      </c>
      <c r="B237" s="13">
        <f t="shared" si="18"/>
        <v>641.2484629827738</v>
      </c>
      <c r="C237" s="13">
        <f t="shared" si="23"/>
        <v>200.92270054081823</v>
      </c>
      <c r="D237" s="13">
        <f t="shared" si="20"/>
        <v>440.3257624419556</v>
      </c>
      <c r="E237" s="13">
        <f t="shared" si="21"/>
        <v>40081.89955671466</v>
      </c>
      <c r="F237" s="16">
        <f t="shared" si="22"/>
        <v>84362.80372783872</v>
      </c>
    </row>
    <row r="238" spans="1:6" ht="12.75">
      <c r="A238" s="14">
        <f t="shared" si="19"/>
        <v>9953</v>
      </c>
      <c r="B238" s="13">
        <f t="shared" si="18"/>
        <v>641.2484629827738</v>
      </c>
      <c r="C238" s="13">
        <f t="shared" si="23"/>
        <v>198.73941863537686</v>
      </c>
      <c r="D238" s="13">
        <f t="shared" si="20"/>
        <v>442.509044347397</v>
      </c>
      <c r="E238" s="13">
        <f t="shared" si="21"/>
        <v>39639.39051236727</v>
      </c>
      <c r="F238" s="16">
        <f t="shared" si="22"/>
        <v>84561.5431464741</v>
      </c>
    </row>
    <row r="239" spans="1:6" ht="12.75">
      <c r="A239" s="14">
        <f t="shared" si="19"/>
        <v>9983</v>
      </c>
      <c r="B239" s="13">
        <f t="shared" si="18"/>
        <v>641.2484629827738</v>
      </c>
      <c r="C239" s="13">
        <f t="shared" si="23"/>
        <v>196.5453112904877</v>
      </c>
      <c r="D239" s="13">
        <f t="shared" si="20"/>
        <v>444.70315169228616</v>
      </c>
      <c r="E239" s="13">
        <f t="shared" si="21"/>
        <v>39194.68736067498</v>
      </c>
      <c r="F239" s="16">
        <f t="shared" si="22"/>
        <v>84758.08845776459</v>
      </c>
    </row>
    <row r="240" spans="1:6" ht="12.75">
      <c r="A240" s="14">
        <f t="shared" si="19"/>
        <v>10014</v>
      </c>
      <c r="B240" s="13">
        <f t="shared" si="18"/>
        <v>641.2484629827738</v>
      </c>
      <c r="C240" s="13">
        <f t="shared" si="23"/>
        <v>194.34032483001343</v>
      </c>
      <c r="D240" s="13">
        <f t="shared" si="20"/>
        <v>446.90813815276044</v>
      </c>
      <c r="E240" s="13">
        <f t="shared" si="21"/>
        <v>38747.77922252222</v>
      </c>
      <c r="F240" s="16">
        <f t="shared" si="22"/>
        <v>84952.42878259461</v>
      </c>
    </row>
    <row r="241" spans="1:6" ht="12.75">
      <c r="A241" s="14">
        <f t="shared" si="19"/>
        <v>10044</v>
      </c>
      <c r="B241" s="13">
        <f t="shared" si="18"/>
        <v>641.2484629827738</v>
      </c>
      <c r="C241" s="13">
        <f t="shared" si="23"/>
        <v>192.12440531167266</v>
      </c>
      <c r="D241" s="13">
        <f t="shared" si="20"/>
        <v>449.1240576711012</v>
      </c>
      <c r="E241" s="13">
        <f t="shared" si="21"/>
        <v>38298.65516485112</v>
      </c>
      <c r="F241" s="16">
        <f t="shared" si="22"/>
        <v>85144.55318790628</v>
      </c>
    </row>
    <row r="242" spans="1:6" ht="12.75">
      <c r="A242" s="14">
        <f t="shared" si="19"/>
        <v>10075</v>
      </c>
      <c r="B242" s="13">
        <f t="shared" si="18"/>
        <v>641.2484629827738</v>
      </c>
      <c r="C242" s="13">
        <f t="shared" si="23"/>
        <v>189.89749852572012</v>
      </c>
      <c r="D242" s="13">
        <f t="shared" si="20"/>
        <v>451.3509644570537</v>
      </c>
      <c r="E242" s="13">
        <f t="shared" si="21"/>
        <v>37847.30420039407</v>
      </c>
      <c r="F242" s="16">
        <f t="shared" si="22"/>
        <v>85334.450686432</v>
      </c>
    </row>
    <row r="243" spans="1:6" ht="12.75">
      <c r="A243" s="14">
        <f t="shared" si="19"/>
        <v>10106</v>
      </c>
      <c r="B243" s="13">
        <f t="shared" si="18"/>
        <v>641.2484629827738</v>
      </c>
      <c r="C243" s="13">
        <f t="shared" si="23"/>
        <v>187.65954999362057</v>
      </c>
      <c r="D243" s="13">
        <f t="shared" si="20"/>
        <v>453.5889129891533</v>
      </c>
      <c r="E243" s="13">
        <f t="shared" si="21"/>
        <v>37393.71528740492</v>
      </c>
      <c r="F243" s="16">
        <f t="shared" si="22"/>
        <v>85522.11023642562</v>
      </c>
    </row>
    <row r="244" spans="1:6" ht="12.75">
      <c r="A244" s="14">
        <f t="shared" si="19"/>
        <v>10136</v>
      </c>
      <c r="B244" s="13">
        <f t="shared" si="18"/>
        <v>641.2484629827738</v>
      </c>
      <c r="C244" s="13">
        <f t="shared" si="23"/>
        <v>185.41050496671605</v>
      </c>
      <c r="D244" s="13">
        <f t="shared" si="20"/>
        <v>455.83795801605777</v>
      </c>
      <c r="E244" s="13">
        <f t="shared" si="21"/>
        <v>36937.877329388866</v>
      </c>
      <c r="F244" s="16">
        <f t="shared" si="22"/>
        <v>85707.52074139233</v>
      </c>
    </row>
    <row r="245" spans="1:6" ht="12.75">
      <c r="A245" s="14">
        <f t="shared" si="19"/>
        <v>10167</v>
      </c>
      <c r="B245" s="13">
        <f t="shared" si="18"/>
        <v>641.2484629827738</v>
      </c>
      <c r="C245" s="13">
        <f t="shared" si="23"/>
        <v>183.15030842488645</v>
      </c>
      <c r="D245" s="13">
        <f t="shared" si="20"/>
        <v>458.09815455788737</v>
      </c>
      <c r="E245" s="13">
        <f t="shared" si="21"/>
        <v>36479.779174830976</v>
      </c>
      <c r="F245" s="16">
        <f t="shared" si="22"/>
        <v>85890.67104981722</v>
      </c>
    </row>
    <row r="246" spans="1:6" ht="12.75">
      <c r="A246" s="14">
        <f t="shared" si="19"/>
        <v>10197</v>
      </c>
      <c r="B246" s="13">
        <f t="shared" si="18"/>
        <v>641.2484629827738</v>
      </c>
      <c r="C246" s="13">
        <f t="shared" si="23"/>
        <v>180.87890507520356</v>
      </c>
      <c r="D246" s="13">
        <f t="shared" si="20"/>
        <v>460.3695579075703</v>
      </c>
      <c r="E246" s="13">
        <f t="shared" si="21"/>
        <v>36019.4096169234</v>
      </c>
      <c r="F246" s="16">
        <f t="shared" si="22"/>
        <v>86071.54995489243</v>
      </c>
    </row>
    <row r="247" spans="1:6" ht="12.75">
      <c r="A247" s="14">
        <f t="shared" si="19"/>
        <v>10228</v>
      </c>
      <c r="B247" s="13">
        <f t="shared" si="18"/>
        <v>641.2484629827738</v>
      </c>
      <c r="C247" s="13">
        <f t="shared" si="23"/>
        <v>178.59623935057851</v>
      </c>
      <c r="D247" s="13">
        <f t="shared" si="20"/>
        <v>462.65222363219533</v>
      </c>
      <c r="E247" s="13">
        <f t="shared" si="21"/>
        <v>35556.757393291206</v>
      </c>
      <c r="F247" s="16">
        <f t="shared" si="22"/>
        <v>86250.146194243</v>
      </c>
    </row>
    <row r="248" spans="1:6" ht="12.75">
      <c r="A248" s="14">
        <f t="shared" si="19"/>
        <v>10259</v>
      </c>
      <c r="B248" s="13">
        <f t="shared" si="18"/>
        <v>641.2484629827738</v>
      </c>
      <c r="C248" s="13">
        <f t="shared" si="23"/>
        <v>176.3022554084022</v>
      </c>
      <c r="D248" s="13">
        <f t="shared" si="20"/>
        <v>464.94620757437167</v>
      </c>
      <c r="E248" s="13">
        <f t="shared" si="21"/>
        <v>35091.81118571683</v>
      </c>
      <c r="F248" s="16">
        <f t="shared" si="22"/>
        <v>86426.4484496514</v>
      </c>
    </row>
    <row r="249" spans="1:6" ht="12.75">
      <c r="A249" s="14">
        <f t="shared" si="19"/>
        <v>10288</v>
      </c>
      <c r="B249" s="13">
        <f t="shared" si="18"/>
        <v>641.2484629827738</v>
      </c>
      <c r="C249" s="13">
        <f t="shared" si="23"/>
        <v>173.99689712917927</v>
      </c>
      <c r="D249" s="13">
        <f t="shared" si="20"/>
        <v>467.25156585359457</v>
      </c>
      <c r="E249" s="13">
        <f t="shared" si="21"/>
        <v>34624.55961986324</v>
      </c>
      <c r="F249" s="16">
        <f t="shared" si="22"/>
        <v>86600.44534678059</v>
      </c>
    </row>
    <row r="250" spans="1:6" ht="12.75">
      <c r="A250" s="14">
        <f t="shared" si="19"/>
        <v>10319</v>
      </c>
      <c r="B250" s="13">
        <f t="shared" si="18"/>
        <v>641.2484629827738</v>
      </c>
      <c r="C250" s="13">
        <f t="shared" si="23"/>
        <v>171.6801081151552</v>
      </c>
      <c r="D250" s="13">
        <f t="shared" si="20"/>
        <v>469.5683548676186</v>
      </c>
      <c r="E250" s="13">
        <f t="shared" si="21"/>
        <v>34154.991264995624</v>
      </c>
      <c r="F250" s="16">
        <f t="shared" si="22"/>
        <v>86772.12545489574</v>
      </c>
    </row>
    <row r="251" spans="1:6" ht="12.75">
      <c r="A251" s="14">
        <f t="shared" si="19"/>
        <v>10349</v>
      </c>
      <c r="B251" s="13">
        <f t="shared" si="18"/>
        <v>641.2484629827738</v>
      </c>
      <c r="C251" s="13">
        <f t="shared" si="23"/>
        <v>169.3518316889366</v>
      </c>
      <c r="D251" s="13">
        <f t="shared" si="20"/>
        <v>471.89663129383723</v>
      </c>
      <c r="E251" s="13">
        <f t="shared" si="21"/>
        <v>33683.09463370179</v>
      </c>
      <c r="F251" s="16">
        <f t="shared" si="22"/>
        <v>86941.47728658468</v>
      </c>
    </row>
    <row r="252" spans="1:6" ht="12.75">
      <c r="A252" s="14">
        <f t="shared" si="19"/>
        <v>10380</v>
      </c>
      <c r="B252" s="13">
        <f t="shared" si="18"/>
        <v>641.2484629827738</v>
      </c>
      <c r="C252" s="13">
        <f t="shared" si="23"/>
        <v>167.01201089210468</v>
      </c>
      <c r="D252" s="13">
        <f t="shared" si="20"/>
        <v>474.23645209066916</v>
      </c>
      <c r="E252" s="13">
        <f t="shared" si="21"/>
        <v>33208.85818161112</v>
      </c>
      <c r="F252" s="16">
        <f t="shared" si="22"/>
        <v>87108.48929747679</v>
      </c>
    </row>
    <row r="253" spans="1:6" ht="12.75">
      <c r="A253" s="14">
        <f t="shared" si="19"/>
        <v>10410</v>
      </c>
      <c r="B253" s="13">
        <f t="shared" si="18"/>
        <v>641.2484629827738</v>
      </c>
      <c r="C253" s="13">
        <f t="shared" si="23"/>
        <v>164.66058848382178</v>
      </c>
      <c r="D253" s="13">
        <f t="shared" si="20"/>
        <v>476.58787449895203</v>
      </c>
      <c r="E253" s="13">
        <f t="shared" si="21"/>
        <v>32732.270307112165</v>
      </c>
      <c r="F253" s="16">
        <f t="shared" si="22"/>
        <v>87273.1498859606</v>
      </c>
    </row>
    <row r="254" spans="1:6" ht="12.75">
      <c r="A254" s="14">
        <f t="shared" si="19"/>
        <v>10441</v>
      </c>
      <c r="B254" s="13">
        <f t="shared" si="18"/>
        <v>641.2484629827738</v>
      </c>
      <c r="C254" s="13">
        <f t="shared" si="23"/>
        <v>162.29750693943114</v>
      </c>
      <c r="D254" s="13">
        <f t="shared" si="20"/>
        <v>478.95095604334267</v>
      </c>
      <c r="E254" s="13">
        <f t="shared" si="21"/>
        <v>32253.31935106882</v>
      </c>
      <c r="F254" s="16">
        <f t="shared" si="22"/>
        <v>87435.44739290004</v>
      </c>
    </row>
    <row r="255" spans="1:6" ht="12.75">
      <c r="A255" s="14">
        <f t="shared" si="19"/>
        <v>10472</v>
      </c>
      <c r="B255" s="13">
        <f t="shared" si="18"/>
        <v>641.2484629827738</v>
      </c>
      <c r="C255" s="13">
        <f t="shared" si="23"/>
        <v>159.92270844904957</v>
      </c>
      <c r="D255" s="13">
        <f t="shared" si="20"/>
        <v>481.3257545337243</v>
      </c>
      <c r="E255" s="13">
        <f t="shared" si="21"/>
        <v>31771.993596535096</v>
      </c>
      <c r="F255" s="16">
        <f t="shared" si="22"/>
        <v>87595.3701013491</v>
      </c>
    </row>
    <row r="256" spans="1:6" ht="12.75">
      <c r="A256" s="14">
        <f t="shared" si="19"/>
        <v>10502</v>
      </c>
      <c r="B256" s="13">
        <f t="shared" si="18"/>
        <v>641.2484629827738</v>
      </c>
      <c r="C256" s="13">
        <f t="shared" si="23"/>
        <v>157.53613491615317</v>
      </c>
      <c r="D256" s="13">
        <f t="shared" si="20"/>
        <v>483.71232806662067</v>
      </c>
      <c r="E256" s="13">
        <f t="shared" si="21"/>
        <v>31288.281268468476</v>
      </c>
      <c r="F256" s="16">
        <f t="shared" si="22"/>
        <v>87752.90623626525</v>
      </c>
    </row>
    <row r="257" spans="1:6" ht="12.75">
      <c r="A257" s="14">
        <f t="shared" si="19"/>
        <v>10533</v>
      </c>
      <c r="B257" s="13">
        <f t="shared" si="18"/>
        <v>641.2484629827738</v>
      </c>
      <c r="C257" s="13">
        <f t="shared" si="23"/>
        <v>155.13772795615617</v>
      </c>
      <c r="D257" s="13">
        <f t="shared" si="20"/>
        <v>486.1107350266177</v>
      </c>
      <c r="E257" s="13">
        <f t="shared" si="21"/>
        <v>30802.17053344186</v>
      </c>
      <c r="F257" s="16">
        <f t="shared" si="22"/>
        <v>87908.0439642214</v>
      </c>
    </row>
    <row r="258" spans="1:6" ht="12.75">
      <c r="A258" s="14">
        <f t="shared" si="19"/>
        <v>10563</v>
      </c>
      <c r="B258" s="13">
        <f t="shared" si="18"/>
        <v>641.2484629827738</v>
      </c>
      <c r="C258" s="13">
        <f t="shared" si="23"/>
        <v>152.72742889498252</v>
      </c>
      <c r="D258" s="13">
        <f t="shared" si="20"/>
        <v>488.52103408779135</v>
      </c>
      <c r="E258" s="13">
        <f t="shared" si="21"/>
        <v>30313.649499354065</v>
      </c>
      <c r="F258" s="16">
        <f t="shared" si="22"/>
        <v>88060.77139311639</v>
      </c>
    </row>
    <row r="259" spans="1:6" ht="12.75">
      <c r="A259" s="14">
        <f t="shared" si="19"/>
        <v>10594</v>
      </c>
      <c r="B259" s="13">
        <f t="shared" si="18"/>
        <v>641.2484629827738</v>
      </c>
      <c r="C259" s="13">
        <f t="shared" si="23"/>
        <v>150.30517876763057</v>
      </c>
      <c r="D259" s="13">
        <f t="shared" si="20"/>
        <v>490.9432842151433</v>
      </c>
      <c r="E259" s="13">
        <f t="shared" si="21"/>
        <v>29822.706215138922</v>
      </c>
      <c r="F259" s="16">
        <f t="shared" si="22"/>
        <v>88211.07657188403</v>
      </c>
    </row>
    <row r="260" spans="1:6" ht="12.75">
      <c r="A260" s="14">
        <f t="shared" si="19"/>
        <v>10625</v>
      </c>
      <c r="B260" s="13">
        <f t="shared" si="18"/>
        <v>641.2484629827738</v>
      </c>
      <c r="C260" s="13">
        <f t="shared" si="23"/>
        <v>147.87091831673047</v>
      </c>
      <c r="D260" s="13">
        <f t="shared" si="20"/>
        <v>493.3775446660434</v>
      </c>
      <c r="E260" s="13">
        <f t="shared" si="21"/>
        <v>29329.328670472878</v>
      </c>
      <c r="F260" s="16">
        <f t="shared" si="22"/>
        <v>88358.94749020076</v>
      </c>
    </row>
    <row r="261" spans="1:6" ht="12.75">
      <c r="A261" s="14">
        <f t="shared" si="19"/>
        <v>10653</v>
      </c>
      <c r="B261" s="13">
        <f t="shared" si="18"/>
        <v>641.2484629827738</v>
      </c>
      <c r="C261" s="13">
        <f t="shared" si="23"/>
        <v>145.42458799109468</v>
      </c>
      <c r="D261" s="13">
        <f t="shared" si="20"/>
        <v>495.8238749916792</v>
      </c>
      <c r="E261" s="13">
        <f t="shared" si="21"/>
        <v>28833.5047954812</v>
      </c>
      <c r="F261" s="16">
        <f t="shared" si="22"/>
        <v>88504.37207819185</v>
      </c>
    </row>
    <row r="262" spans="1:6" ht="12.75">
      <c r="A262" s="14">
        <f t="shared" si="19"/>
        <v>10684</v>
      </c>
      <c r="B262" s="13">
        <f t="shared" si="18"/>
        <v>641.2484629827738</v>
      </c>
      <c r="C262" s="13">
        <f t="shared" si="23"/>
        <v>142.96612794426093</v>
      </c>
      <c r="D262" s="13">
        <f t="shared" si="20"/>
        <v>498.2823350385129</v>
      </c>
      <c r="E262" s="13">
        <f t="shared" si="21"/>
        <v>28335.22246044269</v>
      </c>
      <c r="F262" s="16">
        <f t="shared" si="22"/>
        <v>88647.33820613612</v>
      </c>
    </row>
    <row r="263" spans="1:6" ht="12.75">
      <c r="A263" s="14">
        <f t="shared" si="19"/>
        <v>10714</v>
      </c>
      <c r="B263" s="13">
        <f t="shared" si="18"/>
        <v>641.2484629827738</v>
      </c>
      <c r="C263" s="13">
        <f t="shared" si="23"/>
        <v>140.49547803302832</v>
      </c>
      <c r="D263" s="13">
        <f t="shared" si="20"/>
        <v>500.7529849497455</v>
      </c>
      <c r="E263" s="13">
        <f t="shared" si="21"/>
        <v>27834.469475492944</v>
      </c>
      <c r="F263" s="16">
        <f t="shared" si="22"/>
        <v>88787.83368416915</v>
      </c>
    </row>
    <row r="264" spans="1:6" ht="12.75">
      <c r="A264" s="14">
        <f t="shared" si="19"/>
        <v>10745</v>
      </c>
      <c r="B264" s="13">
        <f t="shared" si="18"/>
        <v>641.2484629827738</v>
      </c>
      <c r="C264" s="13">
        <f t="shared" si="23"/>
        <v>138.01257781598582</v>
      </c>
      <c r="D264" s="13">
        <f t="shared" si="20"/>
        <v>503.235885166788</v>
      </c>
      <c r="E264" s="13">
        <f t="shared" si="21"/>
        <v>27331.233590326156</v>
      </c>
      <c r="F264" s="16">
        <f t="shared" si="22"/>
        <v>88925.84626198513</v>
      </c>
    </row>
    <row r="265" spans="1:6" ht="12.75">
      <c r="A265" s="14">
        <f t="shared" si="19"/>
        <v>10775</v>
      </c>
      <c r="B265" s="13">
        <f t="shared" si="18"/>
        <v>641.2484629827738</v>
      </c>
      <c r="C265" s="13">
        <f t="shared" si="23"/>
        <v>135.51736655203385</v>
      </c>
      <c r="D265" s="13">
        <f t="shared" si="20"/>
        <v>505.73109643073997</v>
      </c>
      <c r="E265" s="13">
        <f t="shared" si="21"/>
        <v>26825.502493895416</v>
      </c>
      <c r="F265" s="16">
        <f t="shared" si="22"/>
        <v>89061.36362853716</v>
      </c>
    </row>
    <row r="266" spans="1:6" ht="12.75">
      <c r="A266" s="14">
        <f t="shared" si="19"/>
        <v>10806</v>
      </c>
      <c r="B266" s="13">
        <f t="shared" si="18"/>
        <v>641.2484629827738</v>
      </c>
      <c r="C266" s="13">
        <f t="shared" si="23"/>
        <v>133.00978319889808</v>
      </c>
      <c r="D266" s="13">
        <f t="shared" si="20"/>
        <v>508.2386797838758</v>
      </c>
      <c r="E266" s="13">
        <f t="shared" si="21"/>
        <v>26317.26381411154</v>
      </c>
      <c r="F266" s="16">
        <f t="shared" si="22"/>
        <v>89194.37341173606</v>
      </c>
    </row>
    <row r="267" spans="1:6" ht="12.75">
      <c r="A267" s="14">
        <f t="shared" si="19"/>
        <v>10837</v>
      </c>
      <c r="B267" s="13">
        <f t="shared" si="18"/>
        <v>641.2484629827738</v>
      </c>
      <c r="C267" s="13">
        <f t="shared" si="23"/>
        <v>130.48976641163637</v>
      </c>
      <c r="D267" s="13">
        <f t="shared" si="20"/>
        <v>510.7586965711375</v>
      </c>
      <c r="E267" s="13">
        <f t="shared" si="21"/>
        <v>25806.5051175404</v>
      </c>
      <c r="F267" s="16">
        <f t="shared" si="22"/>
        <v>89324.8631781477</v>
      </c>
    </row>
    <row r="268" spans="1:6" ht="12.75">
      <c r="A268" s="14">
        <f t="shared" si="19"/>
        <v>10867</v>
      </c>
      <c r="B268" s="13">
        <f aca="true" t="shared" si="24" ref="B268:B312">MAX($B$5:$B$7)</f>
        <v>641.2484629827738</v>
      </c>
      <c r="C268" s="13">
        <f t="shared" si="23"/>
        <v>127.9572545411378</v>
      </c>
      <c r="D268" s="13">
        <f t="shared" si="20"/>
        <v>513.2912084416361</v>
      </c>
      <c r="E268" s="13">
        <f t="shared" si="21"/>
        <v>25293.213909098766</v>
      </c>
      <c r="F268" s="16">
        <f t="shared" si="22"/>
        <v>89452.82043268884</v>
      </c>
    </row>
    <row r="269" spans="1:6" ht="12.75">
      <c r="A269" s="14">
        <f aca="true" t="shared" si="25" ref="A269:A307">DATE(YEAR(A268),MONTH(A268)+1,DAY(A268))</f>
        <v>10898</v>
      </c>
      <c r="B269" s="13">
        <f t="shared" si="24"/>
        <v>641.2484629827738</v>
      </c>
      <c r="C269" s="13">
        <f t="shared" si="23"/>
        <v>125.4121856326147</v>
      </c>
      <c r="D269" s="13">
        <f aca="true" t="shared" si="26" ref="D269:D307">B269-C269</f>
        <v>515.8362773501592</v>
      </c>
      <c r="E269" s="13">
        <f aca="true" t="shared" si="27" ref="E269:E307">E268-D269</f>
        <v>24777.377631748608</v>
      </c>
      <c r="F269" s="16">
        <f aca="true" t="shared" si="28" ref="F269:F307">$F268+$C269</f>
        <v>89578.23261832145</v>
      </c>
    </row>
    <row r="270" spans="1:6" ht="12.75">
      <c r="A270" s="14">
        <f t="shared" si="25"/>
        <v>10928</v>
      </c>
      <c r="B270" s="13">
        <f t="shared" si="24"/>
        <v>641.2484629827738</v>
      </c>
      <c r="C270" s="13">
        <f aca="true" t="shared" si="29" ref="C270:C307">($E$4/$E$6)*E269</f>
        <v>122.85449742408683</v>
      </c>
      <c r="D270" s="13">
        <f t="shared" si="26"/>
        <v>518.393965558687</v>
      </c>
      <c r="E270" s="13">
        <f t="shared" si="27"/>
        <v>24258.98366618992</v>
      </c>
      <c r="F270" s="16">
        <f t="shared" si="28"/>
        <v>89701.08711574554</v>
      </c>
    </row>
    <row r="271" spans="1:6" ht="12.75">
      <c r="A271" s="14">
        <f t="shared" si="25"/>
        <v>10959</v>
      </c>
      <c r="B271" s="13">
        <f t="shared" si="24"/>
        <v>641.2484629827738</v>
      </c>
      <c r="C271" s="13">
        <f t="shared" si="29"/>
        <v>120.28412734485835</v>
      </c>
      <c r="D271" s="13">
        <f t="shared" si="26"/>
        <v>520.9643356379155</v>
      </c>
      <c r="E271" s="13">
        <f t="shared" si="27"/>
        <v>23738.019330552004</v>
      </c>
      <c r="F271" s="16">
        <f t="shared" si="28"/>
        <v>89821.3712430904</v>
      </c>
    </row>
    <row r="272" spans="1:6" ht="12.75">
      <c r="A272" s="14">
        <f t="shared" si="25"/>
        <v>10990</v>
      </c>
      <c r="B272" s="13">
        <f t="shared" si="24"/>
        <v>641.2484629827738</v>
      </c>
      <c r="C272" s="13">
        <f t="shared" si="29"/>
        <v>117.70101251398701</v>
      </c>
      <c r="D272" s="13">
        <f t="shared" si="26"/>
        <v>523.5474504687868</v>
      </c>
      <c r="E272" s="13">
        <f t="shared" si="27"/>
        <v>23214.471880083216</v>
      </c>
      <c r="F272" s="16">
        <f t="shared" si="28"/>
        <v>89939.07225560439</v>
      </c>
    </row>
    <row r="273" spans="1:6" ht="12.75">
      <c r="A273" s="14">
        <f t="shared" si="25"/>
        <v>11018</v>
      </c>
      <c r="B273" s="13">
        <f t="shared" si="24"/>
        <v>641.2484629827738</v>
      </c>
      <c r="C273" s="13">
        <f t="shared" si="29"/>
        <v>115.10508973874593</v>
      </c>
      <c r="D273" s="13">
        <f t="shared" si="26"/>
        <v>526.1433732440279</v>
      </c>
      <c r="E273" s="13">
        <f t="shared" si="27"/>
        <v>22688.32850683919</v>
      </c>
      <c r="F273" s="16">
        <f t="shared" si="28"/>
        <v>90054.17734534314</v>
      </c>
    </row>
    <row r="274" spans="1:6" ht="12.75">
      <c r="A274" s="14">
        <f t="shared" si="25"/>
        <v>11049</v>
      </c>
      <c r="B274" s="13">
        <f t="shared" si="24"/>
        <v>641.2484629827738</v>
      </c>
      <c r="C274" s="13">
        <f t="shared" si="29"/>
        <v>112.49629551307763</v>
      </c>
      <c r="D274" s="13">
        <f t="shared" si="26"/>
        <v>528.7521674696962</v>
      </c>
      <c r="E274" s="13">
        <f t="shared" si="27"/>
        <v>22159.576339369494</v>
      </c>
      <c r="F274" s="16">
        <f t="shared" si="28"/>
        <v>90166.67364085621</v>
      </c>
    </row>
    <row r="275" spans="1:6" ht="12.75">
      <c r="A275" s="14">
        <f t="shared" si="25"/>
        <v>11079</v>
      </c>
      <c r="B275" s="13">
        <f t="shared" si="24"/>
        <v>641.2484629827738</v>
      </c>
      <c r="C275" s="13">
        <f t="shared" si="29"/>
        <v>109.8745660160404</v>
      </c>
      <c r="D275" s="13">
        <f t="shared" si="26"/>
        <v>531.3738969667335</v>
      </c>
      <c r="E275" s="13">
        <f t="shared" si="27"/>
        <v>21628.202442402762</v>
      </c>
      <c r="F275" s="16">
        <f t="shared" si="28"/>
        <v>90276.54820687225</v>
      </c>
    </row>
    <row r="276" spans="1:6" ht="12.75">
      <c r="A276" s="14">
        <f t="shared" si="25"/>
        <v>11110</v>
      </c>
      <c r="B276" s="13">
        <f t="shared" si="24"/>
        <v>641.2484629827738</v>
      </c>
      <c r="C276" s="13">
        <f t="shared" si="29"/>
        <v>107.23983711024702</v>
      </c>
      <c r="D276" s="13">
        <f t="shared" si="26"/>
        <v>534.0086258725269</v>
      </c>
      <c r="E276" s="13">
        <f t="shared" si="27"/>
        <v>21094.193816530234</v>
      </c>
      <c r="F276" s="16">
        <f t="shared" si="28"/>
        <v>90383.7880439825</v>
      </c>
    </row>
    <row r="277" spans="1:6" ht="12.75">
      <c r="A277" s="14">
        <f t="shared" si="25"/>
        <v>11140</v>
      </c>
      <c r="B277" s="13">
        <f t="shared" si="24"/>
        <v>641.2484629827738</v>
      </c>
      <c r="C277" s="13">
        <f t="shared" si="29"/>
        <v>104.59204434029573</v>
      </c>
      <c r="D277" s="13">
        <f t="shared" si="26"/>
        <v>536.6564186424781</v>
      </c>
      <c r="E277" s="13">
        <f t="shared" si="27"/>
        <v>20557.537397887758</v>
      </c>
      <c r="F277" s="16">
        <f t="shared" si="28"/>
        <v>90488.3800883228</v>
      </c>
    </row>
    <row r="278" spans="1:6" ht="12.75">
      <c r="A278" s="14">
        <f t="shared" si="25"/>
        <v>11171</v>
      </c>
      <c r="B278" s="13">
        <f t="shared" si="24"/>
        <v>641.2484629827738</v>
      </c>
      <c r="C278" s="13">
        <f t="shared" si="29"/>
        <v>101.93112293119346</v>
      </c>
      <c r="D278" s="13">
        <f t="shared" si="26"/>
        <v>539.3173400515803</v>
      </c>
      <c r="E278" s="13">
        <f t="shared" si="27"/>
        <v>20018.220057836177</v>
      </c>
      <c r="F278" s="16">
        <f t="shared" si="28"/>
        <v>90590.311211254</v>
      </c>
    </row>
    <row r="279" spans="1:6" ht="12.75">
      <c r="A279" s="14">
        <f t="shared" si="25"/>
        <v>11202</v>
      </c>
      <c r="B279" s="13">
        <f t="shared" si="24"/>
        <v>641.2484629827738</v>
      </c>
      <c r="C279" s="13">
        <f t="shared" si="29"/>
        <v>99.25700778677104</v>
      </c>
      <c r="D279" s="13">
        <f t="shared" si="26"/>
        <v>541.9914551960028</v>
      </c>
      <c r="E279" s="13">
        <f t="shared" si="27"/>
        <v>19476.228602640174</v>
      </c>
      <c r="F279" s="16">
        <f t="shared" si="28"/>
        <v>90689.56821904077</v>
      </c>
    </row>
    <row r="280" spans="1:6" ht="12.75">
      <c r="A280" s="14">
        <f t="shared" si="25"/>
        <v>11232</v>
      </c>
      <c r="B280" s="13">
        <f t="shared" si="24"/>
        <v>641.2484629827738</v>
      </c>
      <c r="C280" s="13">
        <f t="shared" si="29"/>
        <v>96.56963348809086</v>
      </c>
      <c r="D280" s="13">
        <f t="shared" si="26"/>
        <v>544.678829494683</v>
      </c>
      <c r="E280" s="13">
        <f t="shared" si="27"/>
        <v>18931.549773145493</v>
      </c>
      <c r="F280" s="16">
        <f t="shared" si="28"/>
        <v>90786.13785252886</v>
      </c>
    </row>
    <row r="281" spans="1:6" ht="12.75">
      <c r="A281" s="14">
        <f t="shared" si="25"/>
        <v>11263</v>
      </c>
      <c r="B281" s="13">
        <f t="shared" si="24"/>
        <v>641.2484629827738</v>
      </c>
      <c r="C281" s="13">
        <f t="shared" si="29"/>
        <v>93.86893429184639</v>
      </c>
      <c r="D281" s="13">
        <f t="shared" si="26"/>
        <v>547.3795286909275</v>
      </c>
      <c r="E281" s="13">
        <f t="shared" si="27"/>
        <v>18384.170244454566</v>
      </c>
      <c r="F281" s="16">
        <f t="shared" si="28"/>
        <v>90880.00678682071</v>
      </c>
    </row>
    <row r="282" spans="1:6" ht="12.75">
      <c r="A282" s="14">
        <f t="shared" si="25"/>
        <v>11293</v>
      </c>
      <c r="B282" s="13">
        <f t="shared" si="24"/>
        <v>641.2484629827738</v>
      </c>
      <c r="C282" s="13">
        <f t="shared" si="29"/>
        <v>91.15484412875388</v>
      </c>
      <c r="D282" s="13">
        <f t="shared" si="26"/>
        <v>550.09361885402</v>
      </c>
      <c r="E282" s="13">
        <f t="shared" si="27"/>
        <v>17834.076625600545</v>
      </c>
      <c r="F282" s="16">
        <f t="shared" si="28"/>
        <v>90971.16163094947</v>
      </c>
    </row>
    <row r="283" spans="1:6" ht="12.75">
      <c r="A283" s="14">
        <f t="shared" si="25"/>
        <v>11324</v>
      </c>
      <c r="B283" s="13">
        <f t="shared" si="24"/>
        <v>641.2484629827738</v>
      </c>
      <c r="C283" s="13">
        <f t="shared" si="29"/>
        <v>88.42729660193602</v>
      </c>
      <c r="D283" s="13">
        <f t="shared" si="26"/>
        <v>552.8211663808378</v>
      </c>
      <c r="E283" s="13">
        <f t="shared" si="27"/>
        <v>17281.25545921971</v>
      </c>
      <c r="F283" s="16">
        <f t="shared" si="28"/>
        <v>91059.5889275514</v>
      </c>
    </row>
    <row r="284" spans="1:6" ht="12.75">
      <c r="A284" s="14">
        <f t="shared" si="25"/>
        <v>11355</v>
      </c>
      <c r="B284" s="13">
        <f t="shared" si="24"/>
        <v>641.2484629827738</v>
      </c>
      <c r="C284" s="13">
        <f t="shared" si="29"/>
        <v>85.68622498529771</v>
      </c>
      <c r="D284" s="13">
        <f t="shared" si="26"/>
        <v>555.5622379974761</v>
      </c>
      <c r="E284" s="13">
        <f t="shared" si="27"/>
        <v>16725.69322122223</v>
      </c>
      <c r="F284" s="16">
        <f t="shared" si="28"/>
        <v>91145.2751525367</v>
      </c>
    </row>
    <row r="285" spans="1:6" ht="12.75">
      <c r="A285" s="14">
        <f t="shared" si="25"/>
        <v>11383</v>
      </c>
      <c r="B285" s="13">
        <f t="shared" si="24"/>
        <v>641.2484629827738</v>
      </c>
      <c r="C285" s="13">
        <f t="shared" si="29"/>
        <v>82.93156222189356</v>
      </c>
      <c r="D285" s="13">
        <f t="shared" si="26"/>
        <v>558.3169007608803</v>
      </c>
      <c r="E285" s="13">
        <f t="shared" si="27"/>
        <v>16167.37632046135</v>
      </c>
      <c r="F285" s="16">
        <f t="shared" si="28"/>
        <v>91228.2067147586</v>
      </c>
    </row>
    <row r="286" spans="1:6" ht="12.75">
      <c r="A286" s="14">
        <f t="shared" si="25"/>
        <v>11414</v>
      </c>
      <c r="B286" s="13">
        <f t="shared" si="24"/>
        <v>641.2484629827738</v>
      </c>
      <c r="C286" s="13">
        <f t="shared" si="29"/>
        <v>80.16324092228751</v>
      </c>
      <c r="D286" s="13">
        <f t="shared" si="26"/>
        <v>561.0852220604863</v>
      </c>
      <c r="E286" s="13">
        <f t="shared" si="27"/>
        <v>15606.291098400863</v>
      </c>
      <c r="F286" s="16">
        <f t="shared" si="28"/>
        <v>91308.36995568089</v>
      </c>
    </row>
    <row r="287" spans="1:6" ht="12.75">
      <c r="A287" s="14">
        <f t="shared" si="25"/>
        <v>11444</v>
      </c>
      <c r="B287" s="13">
        <f t="shared" si="24"/>
        <v>641.2484629827738</v>
      </c>
      <c r="C287" s="13">
        <f t="shared" si="29"/>
        <v>77.38119336290427</v>
      </c>
      <c r="D287" s="13">
        <f t="shared" si="26"/>
        <v>563.8672696198696</v>
      </c>
      <c r="E287" s="13">
        <f t="shared" si="27"/>
        <v>15042.423828780993</v>
      </c>
      <c r="F287" s="16">
        <f t="shared" si="28"/>
        <v>91385.75114904379</v>
      </c>
    </row>
    <row r="288" spans="1:6" ht="12.75">
      <c r="A288" s="14">
        <f t="shared" si="25"/>
        <v>11475</v>
      </c>
      <c r="B288" s="13">
        <f t="shared" si="24"/>
        <v>641.2484629827738</v>
      </c>
      <c r="C288" s="13">
        <f t="shared" si="29"/>
        <v>74.58535148437241</v>
      </c>
      <c r="D288" s="13">
        <f t="shared" si="26"/>
        <v>566.6631114984015</v>
      </c>
      <c r="E288" s="13">
        <f t="shared" si="27"/>
        <v>14475.760717282592</v>
      </c>
      <c r="F288" s="16">
        <f t="shared" si="28"/>
        <v>91460.33650052817</v>
      </c>
    </row>
    <row r="289" spans="1:6" ht="12.75">
      <c r="A289" s="14">
        <f t="shared" si="25"/>
        <v>11505</v>
      </c>
      <c r="B289" s="13">
        <f t="shared" si="24"/>
        <v>641.2484629827738</v>
      </c>
      <c r="C289" s="13">
        <f t="shared" si="29"/>
        <v>71.77564688985952</v>
      </c>
      <c r="D289" s="13">
        <f t="shared" si="26"/>
        <v>569.4728160929143</v>
      </c>
      <c r="E289" s="13">
        <f t="shared" si="27"/>
        <v>13906.287901189678</v>
      </c>
      <c r="F289" s="16">
        <f t="shared" si="28"/>
        <v>91532.11214741803</v>
      </c>
    </row>
    <row r="290" spans="1:6" ht="12.75">
      <c r="A290" s="14">
        <f t="shared" si="25"/>
        <v>11536</v>
      </c>
      <c r="B290" s="13">
        <f t="shared" si="24"/>
        <v>641.2484629827738</v>
      </c>
      <c r="C290" s="13">
        <f t="shared" si="29"/>
        <v>68.95201084339881</v>
      </c>
      <c r="D290" s="13">
        <f t="shared" si="26"/>
        <v>572.296452139375</v>
      </c>
      <c r="E290" s="13">
        <f t="shared" si="27"/>
        <v>13333.991449050303</v>
      </c>
      <c r="F290" s="16">
        <f t="shared" si="28"/>
        <v>91601.06415826142</v>
      </c>
    </row>
    <row r="291" spans="1:6" ht="12.75">
      <c r="A291" s="14">
        <f t="shared" si="25"/>
        <v>11567</v>
      </c>
      <c r="B291" s="13">
        <f t="shared" si="24"/>
        <v>641.2484629827738</v>
      </c>
      <c r="C291" s="13">
        <f t="shared" si="29"/>
        <v>66.11437426820774</v>
      </c>
      <c r="D291" s="13">
        <f t="shared" si="26"/>
        <v>575.1340887145661</v>
      </c>
      <c r="E291" s="13">
        <f t="shared" si="27"/>
        <v>12758.857360335736</v>
      </c>
      <c r="F291" s="16">
        <f t="shared" si="28"/>
        <v>91667.17853252962</v>
      </c>
    </row>
    <row r="292" spans="1:6" ht="12.75">
      <c r="A292" s="14">
        <f t="shared" si="25"/>
        <v>11597</v>
      </c>
      <c r="B292" s="13">
        <f t="shared" si="24"/>
        <v>641.2484629827738</v>
      </c>
      <c r="C292" s="13">
        <f t="shared" si="29"/>
        <v>63.26266774499802</v>
      </c>
      <c r="D292" s="13">
        <f t="shared" si="26"/>
        <v>577.9857952377758</v>
      </c>
      <c r="E292" s="13">
        <f t="shared" si="27"/>
        <v>12180.871565097961</v>
      </c>
      <c r="F292" s="16">
        <f t="shared" si="28"/>
        <v>91730.44120027462</v>
      </c>
    </row>
    <row r="293" spans="1:6" ht="12.75">
      <c r="A293" s="14">
        <f t="shared" si="25"/>
        <v>11628</v>
      </c>
      <c r="B293" s="13">
        <f t="shared" si="24"/>
        <v>641.2484629827738</v>
      </c>
      <c r="C293" s="13">
        <f t="shared" si="29"/>
        <v>60.396821510277384</v>
      </c>
      <c r="D293" s="13">
        <f t="shared" si="26"/>
        <v>580.8516414724965</v>
      </c>
      <c r="E293" s="13">
        <f t="shared" si="27"/>
        <v>11600.019923625465</v>
      </c>
      <c r="F293" s="16">
        <f t="shared" si="28"/>
        <v>91790.8380217849</v>
      </c>
    </row>
    <row r="294" spans="1:6" ht="12.75">
      <c r="A294" s="14">
        <f t="shared" si="25"/>
        <v>11658</v>
      </c>
      <c r="B294" s="13">
        <f t="shared" si="24"/>
        <v>641.2484629827738</v>
      </c>
      <c r="C294" s="13">
        <f t="shared" si="29"/>
        <v>57.51676545464292</v>
      </c>
      <c r="D294" s="13">
        <f t="shared" si="26"/>
        <v>583.7316975281309</v>
      </c>
      <c r="E294" s="13">
        <f t="shared" si="27"/>
        <v>11016.288226097335</v>
      </c>
      <c r="F294" s="16">
        <f t="shared" si="28"/>
        <v>91848.35478723954</v>
      </c>
    </row>
    <row r="295" spans="1:6" ht="12.75">
      <c r="A295" s="14">
        <f t="shared" si="25"/>
        <v>11689</v>
      </c>
      <c r="B295" s="13">
        <f t="shared" si="24"/>
        <v>641.2484629827738</v>
      </c>
      <c r="C295" s="13">
        <f t="shared" si="29"/>
        <v>54.62242912106595</v>
      </c>
      <c r="D295" s="13">
        <f t="shared" si="26"/>
        <v>586.6260338617079</v>
      </c>
      <c r="E295" s="13">
        <f t="shared" si="27"/>
        <v>10429.662192235626</v>
      </c>
      <c r="F295" s="16">
        <f t="shared" si="28"/>
        <v>91902.97721636061</v>
      </c>
    </row>
    <row r="296" spans="1:6" ht="12.75">
      <c r="A296" s="14">
        <f t="shared" si="25"/>
        <v>11720</v>
      </c>
      <c r="B296" s="13">
        <f t="shared" si="24"/>
        <v>641.2484629827738</v>
      </c>
      <c r="C296" s="13">
        <f t="shared" si="29"/>
        <v>51.71374170316831</v>
      </c>
      <c r="D296" s="13">
        <f t="shared" si="26"/>
        <v>589.5347212796055</v>
      </c>
      <c r="E296" s="13">
        <f t="shared" si="27"/>
        <v>9840.12747095602</v>
      </c>
      <c r="F296" s="16">
        <f t="shared" si="28"/>
        <v>91954.69095806377</v>
      </c>
    </row>
    <row r="297" spans="1:6" ht="12.75">
      <c r="A297" s="14">
        <f t="shared" si="25"/>
        <v>11749</v>
      </c>
      <c r="B297" s="13">
        <f t="shared" si="24"/>
        <v>641.2484629827738</v>
      </c>
      <c r="C297" s="13">
        <f t="shared" si="29"/>
        <v>48.79063204349026</v>
      </c>
      <c r="D297" s="13">
        <f t="shared" si="26"/>
        <v>592.4578309392836</v>
      </c>
      <c r="E297" s="13">
        <f t="shared" si="27"/>
        <v>9247.669640016737</v>
      </c>
      <c r="F297" s="16">
        <f t="shared" si="28"/>
        <v>92003.48159010726</v>
      </c>
    </row>
    <row r="298" spans="1:6" ht="12.75">
      <c r="A298" s="14">
        <f t="shared" si="25"/>
        <v>11780</v>
      </c>
      <c r="B298" s="13">
        <f t="shared" si="24"/>
        <v>641.2484629827738</v>
      </c>
      <c r="C298" s="13">
        <f t="shared" si="29"/>
        <v>45.853028631749645</v>
      </c>
      <c r="D298" s="13">
        <f t="shared" si="26"/>
        <v>595.3954343510242</v>
      </c>
      <c r="E298" s="13">
        <f t="shared" si="27"/>
        <v>8652.274205665712</v>
      </c>
      <c r="F298" s="16">
        <f t="shared" si="28"/>
        <v>92049.33461873901</v>
      </c>
    </row>
    <row r="299" spans="1:6" ht="12.75">
      <c r="A299" s="14">
        <f t="shared" si="25"/>
        <v>11810</v>
      </c>
      <c r="B299" s="13">
        <f t="shared" si="24"/>
        <v>641.2484629827738</v>
      </c>
      <c r="C299" s="13">
        <f t="shared" si="29"/>
        <v>42.900859603092485</v>
      </c>
      <c r="D299" s="13">
        <f t="shared" si="26"/>
        <v>598.3476033796813</v>
      </c>
      <c r="E299" s="13">
        <f t="shared" si="27"/>
        <v>8053.92660228603</v>
      </c>
      <c r="F299" s="16">
        <f t="shared" si="28"/>
        <v>92092.2354783421</v>
      </c>
    </row>
    <row r="300" spans="1:6" ht="12.75">
      <c r="A300" s="14">
        <f t="shared" si="25"/>
        <v>11841</v>
      </c>
      <c r="B300" s="13">
        <f t="shared" si="24"/>
        <v>641.2484629827738</v>
      </c>
      <c r="C300" s="13">
        <f t="shared" si="29"/>
        <v>39.9340527363349</v>
      </c>
      <c r="D300" s="13">
        <f t="shared" si="26"/>
        <v>601.3144102464389</v>
      </c>
      <c r="E300" s="13">
        <f t="shared" si="27"/>
        <v>7452.612192039591</v>
      </c>
      <c r="F300" s="16">
        <f t="shared" si="28"/>
        <v>92132.16953107844</v>
      </c>
    </row>
    <row r="301" spans="1:6" ht="12.75">
      <c r="A301" s="14">
        <f t="shared" si="25"/>
        <v>11871</v>
      </c>
      <c r="B301" s="13">
        <f t="shared" si="24"/>
        <v>641.2484629827738</v>
      </c>
      <c r="C301" s="13">
        <f t="shared" si="29"/>
        <v>36.9525354521963</v>
      </c>
      <c r="D301" s="13">
        <f t="shared" si="26"/>
        <v>604.2959275305775</v>
      </c>
      <c r="E301" s="13">
        <f t="shared" si="27"/>
        <v>6848.316264509013</v>
      </c>
      <c r="F301" s="16">
        <f t="shared" si="28"/>
        <v>92169.12206653063</v>
      </c>
    </row>
    <row r="302" spans="1:6" ht="12.75">
      <c r="A302" s="14">
        <f t="shared" si="25"/>
        <v>11902</v>
      </c>
      <c r="B302" s="13">
        <f t="shared" si="24"/>
        <v>641.2484629827738</v>
      </c>
      <c r="C302" s="13">
        <f t="shared" si="29"/>
        <v>33.956234811523856</v>
      </c>
      <c r="D302" s="13">
        <f t="shared" si="26"/>
        <v>607.29222817125</v>
      </c>
      <c r="E302" s="13">
        <f t="shared" si="27"/>
        <v>6241.024036337763</v>
      </c>
      <c r="F302" s="16">
        <f t="shared" si="28"/>
        <v>92203.07830134216</v>
      </c>
    </row>
    <row r="303" spans="1:6" ht="12.75">
      <c r="A303" s="14">
        <f t="shared" si="25"/>
        <v>11933</v>
      </c>
      <c r="B303" s="13">
        <f t="shared" si="24"/>
        <v>641.2484629827738</v>
      </c>
      <c r="C303" s="13">
        <f t="shared" si="29"/>
        <v>30.945077513508075</v>
      </c>
      <c r="D303" s="13">
        <f t="shared" si="26"/>
        <v>610.3033854692658</v>
      </c>
      <c r="E303" s="13">
        <f t="shared" si="27"/>
        <v>5630.720650868498</v>
      </c>
      <c r="F303" s="16">
        <f t="shared" si="28"/>
        <v>92234.02337885567</v>
      </c>
    </row>
    <row r="304" spans="1:6" ht="12.75">
      <c r="A304" s="14">
        <f t="shared" si="25"/>
        <v>11963</v>
      </c>
      <c r="B304" s="13">
        <f t="shared" si="24"/>
        <v>641.2484629827738</v>
      </c>
      <c r="C304" s="13">
        <f t="shared" si="29"/>
        <v>27.91898989388963</v>
      </c>
      <c r="D304" s="13">
        <f t="shared" si="26"/>
        <v>613.3294730888842</v>
      </c>
      <c r="E304" s="13">
        <f t="shared" si="27"/>
        <v>5017.391177779613</v>
      </c>
      <c r="F304" s="16">
        <f t="shared" si="28"/>
        <v>92261.94236874956</v>
      </c>
    </row>
    <row r="305" spans="1:6" ht="12.75">
      <c r="A305" s="14">
        <f t="shared" si="25"/>
        <v>11994</v>
      </c>
      <c r="B305" s="13">
        <f t="shared" si="24"/>
        <v>641.2484629827738</v>
      </c>
      <c r="C305" s="13">
        <f t="shared" si="29"/>
        <v>24.877897923157246</v>
      </c>
      <c r="D305" s="13">
        <f t="shared" si="26"/>
        <v>616.3705650596166</v>
      </c>
      <c r="E305" s="13">
        <f t="shared" si="27"/>
        <v>4401.020612719996</v>
      </c>
      <c r="F305" s="16">
        <f t="shared" si="28"/>
        <v>92286.82026667272</v>
      </c>
    </row>
    <row r="306" spans="1:6" ht="12.75">
      <c r="A306" s="14">
        <f t="shared" si="25"/>
        <v>12024</v>
      </c>
      <c r="B306" s="13">
        <f t="shared" si="24"/>
        <v>641.2484629827738</v>
      </c>
      <c r="C306" s="13">
        <f t="shared" si="29"/>
        <v>21.821727204736646</v>
      </c>
      <c r="D306" s="13">
        <f t="shared" si="26"/>
        <v>619.4267357780373</v>
      </c>
      <c r="E306" s="13">
        <f t="shared" si="27"/>
        <v>3781.593876941959</v>
      </c>
      <c r="F306" s="16">
        <f t="shared" si="28"/>
        <v>92308.64199387745</v>
      </c>
    </row>
    <row r="307" spans="1:6" ht="12.75">
      <c r="A307" s="14">
        <f t="shared" si="25"/>
        <v>12055</v>
      </c>
      <c r="B307" s="13">
        <f t="shared" si="24"/>
        <v>641.2484629827738</v>
      </c>
      <c r="C307" s="13">
        <f t="shared" si="29"/>
        <v>18.750402973170544</v>
      </c>
      <c r="D307" s="13">
        <f t="shared" si="26"/>
        <v>622.4980600096033</v>
      </c>
      <c r="E307" s="13">
        <f t="shared" si="27"/>
        <v>3159.095816932356</v>
      </c>
      <c r="F307" s="16">
        <f t="shared" si="28"/>
        <v>92327.39239685061</v>
      </c>
    </row>
    <row r="308" spans="1:6" ht="12.75">
      <c r="A308" s="14">
        <f>DATE(YEAR(A307),MONTH(A307)+1,DAY(A307))</f>
        <v>12086</v>
      </c>
      <c r="B308" s="13">
        <f t="shared" si="24"/>
        <v>641.2484629827738</v>
      </c>
      <c r="C308" s="13">
        <f>($E$4/$E$6)*E307</f>
        <v>15.663850092289596</v>
      </c>
      <c r="D308" s="13">
        <f>B308-C308</f>
        <v>625.5846128904842</v>
      </c>
      <c r="E308" s="13">
        <f>E307-D308</f>
        <v>2533.5112040418717</v>
      </c>
      <c r="F308" s="16">
        <f>$F307+$C308</f>
        <v>92343.0562469429</v>
      </c>
    </row>
    <row r="309" spans="1:6" ht="12.75">
      <c r="A309" s="14">
        <f>DATE(YEAR(A308),MONTH(A308)+1,DAY(A308))</f>
        <v>12114</v>
      </c>
      <c r="B309" s="13">
        <f t="shared" si="24"/>
        <v>641.2484629827738</v>
      </c>
      <c r="C309" s="13">
        <f>($E$4/$E$6)*E308</f>
        <v>12.561993053374279</v>
      </c>
      <c r="D309" s="13">
        <f>B309-C309</f>
        <v>628.6864699293995</v>
      </c>
      <c r="E309" s="13">
        <f>E308-D309</f>
        <v>1904.824734112472</v>
      </c>
      <c r="F309" s="16">
        <f>$F308+$C309</f>
        <v>92355.61823999627</v>
      </c>
    </row>
    <row r="310" spans="1:6" ht="12.75">
      <c r="A310" s="14">
        <f>DATE(YEAR(A309),MONTH(A309)+1,DAY(A309))</f>
        <v>12145</v>
      </c>
      <c r="B310" s="13">
        <f t="shared" si="24"/>
        <v>641.2484629827738</v>
      </c>
      <c r="C310" s="13">
        <f>($E$4/$E$6)*E309</f>
        <v>9.444755973307673</v>
      </c>
      <c r="D310" s="13">
        <f>B310-C310</f>
        <v>631.8037070094662</v>
      </c>
      <c r="E310" s="13">
        <f>E309-D310</f>
        <v>1273.021027103006</v>
      </c>
      <c r="F310" s="16">
        <f>$F309+$C310</f>
        <v>92365.06299596958</v>
      </c>
    </row>
    <row r="311" spans="1:6" ht="12.75">
      <c r="A311" s="14">
        <f>DATE(YEAR(A310),MONTH(A310)+1,DAY(A310))</f>
        <v>12175</v>
      </c>
      <c r="B311" s="13">
        <f t="shared" si="24"/>
        <v>641.2484629827738</v>
      </c>
      <c r="C311" s="13">
        <f>($E$4/$E$6)*E310</f>
        <v>6.31206259271907</v>
      </c>
      <c r="D311" s="13">
        <f>B311-C311</f>
        <v>634.9364003900548</v>
      </c>
      <c r="E311" s="13">
        <f>E310-D311</f>
        <v>638.0846267129511</v>
      </c>
      <c r="F311" s="16">
        <f>$F310+$C311</f>
        <v>92371.3750585623</v>
      </c>
    </row>
    <row r="312" spans="1:6" ht="12.75">
      <c r="A312" s="14">
        <f>DATE(YEAR(A311),MONTH(A311)+1,DAY(A311))</f>
        <v>12206</v>
      </c>
      <c r="B312" s="13">
        <f t="shared" si="24"/>
        <v>641.2484629827738</v>
      </c>
      <c r="C312" s="13">
        <f>($E$4/$E$6)*E311</f>
        <v>3.1638362741183825</v>
      </c>
      <c r="D312" s="13">
        <f>B312-C312</f>
        <v>638.0846267086555</v>
      </c>
      <c r="E312" s="13">
        <f>E311-D312</f>
        <v>4.295657163311262E-09</v>
      </c>
      <c r="F312" s="16">
        <f>$F311+$C312</f>
        <v>92374.53889483643</v>
      </c>
    </row>
    <row r="313" spans="1:6" ht="12.75">
      <c r="A313" s="14"/>
      <c r="B313" s="13"/>
      <c r="C313" s="13"/>
      <c r="D313" s="13"/>
      <c r="E313" s="13"/>
      <c r="F313" s="16"/>
    </row>
    <row r="314" spans="1:6" ht="12.75">
      <c r="A314" s="14"/>
      <c r="B314" s="13"/>
      <c r="C314" s="13"/>
      <c r="D314" s="13"/>
      <c r="E314" s="13"/>
      <c r="F314" s="16"/>
    </row>
    <row r="315" spans="1:6" ht="12.75">
      <c r="A315" s="14"/>
      <c r="B315" s="13"/>
      <c r="C315" s="13"/>
      <c r="D315" s="13"/>
      <c r="E315" s="13"/>
      <c r="F315" s="16"/>
    </row>
    <row r="316" spans="1:6" ht="12.75">
      <c r="A316" s="14"/>
      <c r="B316" s="13"/>
      <c r="C316" s="13"/>
      <c r="D316" s="13"/>
      <c r="E316" s="13"/>
      <c r="F316" s="16"/>
    </row>
    <row r="317" spans="1:6" ht="12.75">
      <c r="A317" s="14"/>
      <c r="B317" s="13"/>
      <c r="C317" s="13"/>
      <c r="D317" s="13"/>
      <c r="E317" s="13"/>
      <c r="F317" s="16"/>
    </row>
    <row r="318" spans="1:6" ht="12.75">
      <c r="A318" s="14"/>
      <c r="B318" s="13"/>
      <c r="C318" s="13"/>
      <c r="D318" s="13"/>
      <c r="E318" s="13"/>
      <c r="F318" s="16"/>
    </row>
    <row r="319" spans="1:6" ht="12.75">
      <c r="A319" s="14"/>
      <c r="B319" s="13"/>
      <c r="C319" s="13"/>
      <c r="D319" s="13"/>
      <c r="E319" s="13"/>
      <c r="F319" s="16"/>
    </row>
    <row r="320" spans="1:6" ht="12.75">
      <c r="A320" s="14"/>
      <c r="B320" s="13"/>
      <c r="C320" s="13"/>
      <c r="D320" s="13"/>
      <c r="E320" s="13"/>
      <c r="F320" s="16"/>
    </row>
    <row r="321" spans="1:6" ht="12.75">
      <c r="A321" s="14"/>
      <c r="B321" s="13"/>
      <c r="C321" s="13"/>
      <c r="D321" s="13"/>
      <c r="E321" s="13"/>
      <c r="F321" s="16"/>
    </row>
    <row r="322" spans="1:6" ht="12.75">
      <c r="A322" s="14"/>
      <c r="B322" s="13"/>
      <c r="C322" s="13"/>
      <c r="D322" s="13"/>
      <c r="E322" s="13"/>
      <c r="F322" s="16"/>
    </row>
    <row r="323" spans="1:6" ht="12.75">
      <c r="A323" s="14"/>
      <c r="B323" s="13"/>
      <c r="C323" s="13"/>
      <c r="D323" s="13"/>
      <c r="E323" s="13"/>
      <c r="F323" s="16"/>
    </row>
    <row r="324" spans="1:6" ht="12.75">
      <c r="A324" s="14"/>
      <c r="B324" s="13"/>
      <c r="C324" s="13"/>
      <c r="D324" s="13"/>
      <c r="E324" s="13"/>
      <c r="F324" s="16"/>
    </row>
    <row r="325" spans="1:6" ht="12.75">
      <c r="A325" s="14"/>
      <c r="B325" s="13"/>
      <c r="C325" s="13"/>
      <c r="D325" s="13"/>
      <c r="E325" s="13"/>
      <c r="F325" s="16"/>
    </row>
    <row r="326" spans="1:6" ht="12.75">
      <c r="A326" s="14"/>
      <c r="B326" s="13"/>
      <c r="C326" s="13"/>
      <c r="D326" s="13"/>
      <c r="E326" s="13"/>
      <c r="F326" s="16"/>
    </row>
    <row r="327" spans="1:7" ht="12.75">
      <c r="A327" s="14"/>
      <c r="B327" s="13"/>
      <c r="C327" s="13"/>
      <c r="D327" s="13"/>
      <c r="E327" s="15"/>
      <c r="F327" s="15"/>
      <c r="G327" s="16"/>
    </row>
    <row r="328" spans="1:7" ht="12.75">
      <c r="A328" s="14"/>
      <c r="B328" s="13"/>
      <c r="C328" s="13"/>
      <c r="D328" s="13"/>
      <c r="E328" s="15"/>
      <c r="F328" s="15"/>
      <c r="G328" s="16"/>
    </row>
    <row r="329" spans="1:7" ht="12.75">
      <c r="A329" s="14"/>
      <c r="B329" s="13"/>
      <c r="C329" s="13"/>
      <c r="D329" s="13"/>
      <c r="E329" s="15"/>
      <c r="F329" s="15"/>
      <c r="G329" s="16"/>
    </row>
    <row r="330" spans="1:7" ht="12.75">
      <c r="A330" s="14"/>
      <c r="B330" s="13"/>
      <c r="C330" s="13"/>
      <c r="D330" s="13"/>
      <c r="E330" s="15"/>
      <c r="F330" s="15"/>
      <c r="G330" s="16"/>
    </row>
    <row r="331" spans="1:7" ht="12.75">
      <c r="A331" s="14"/>
      <c r="B331" s="13"/>
      <c r="C331" s="13"/>
      <c r="D331" s="13"/>
      <c r="E331" s="15"/>
      <c r="F331" s="15"/>
      <c r="G331" s="16"/>
    </row>
    <row r="332" spans="1:7" ht="12.75">
      <c r="A332" s="14"/>
      <c r="B332" s="13"/>
      <c r="C332" s="13"/>
      <c r="D332" s="13"/>
      <c r="E332" s="15"/>
      <c r="F332" s="15"/>
      <c r="G332" s="16"/>
    </row>
    <row r="333" spans="1:7" ht="12.75">
      <c r="A333" s="14"/>
      <c r="B333" s="13"/>
      <c r="C333" s="13"/>
      <c r="D333" s="13"/>
      <c r="E333" s="15"/>
      <c r="F333" s="15"/>
      <c r="G333" s="16"/>
    </row>
    <row r="334" spans="1:7" ht="12.75">
      <c r="A334" s="14"/>
      <c r="B334" s="13"/>
      <c r="C334" s="13"/>
      <c r="D334" s="13"/>
      <c r="E334" s="15"/>
      <c r="F334" s="15"/>
      <c r="G334" s="16"/>
    </row>
    <row r="335" spans="1:7" ht="12.75">
      <c r="A335" s="14"/>
      <c r="B335" s="13"/>
      <c r="C335" s="13"/>
      <c r="D335" s="13"/>
      <c r="E335" s="15"/>
      <c r="F335" s="15"/>
      <c r="G335" s="16"/>
    </row>
    <row r="336" spans="1:7" ht="12.75">
      <c r="A336" s="14"/>
      <c r="B336" s="13"/>
      <c r="C336" s="13"/>
      <c r="D336" s="13"/>
      <c r="E336" s="15"/>
      <c r="F336" s="15"/>
      <c r="G336" s="16"/>
    </row>
    <row r="337" spans="1:7" ht="12.75">
      <c r="A337" s="14"/>
      <c r="B337" s="13"/>
      <c r="C337" s="13"/>
      <c r="D337" s="13"/>
      <c r="E337" s="15"/>
      <c r="F337" s="15"/>
      <c r="G337" s="16"/>
    </row>
    <row r="338" spans="1:7" ht="12.75">
      <c r="A338" s="14"/>
      <c r="B338" s="13"/>
      <c r="C338" s="13"/>
      <c r="D338" s="13"/>
      <c r="E338" s="15"/>
      <c r="F338" s="15"/>
      <c r="G338" s="16"/>
    </row>
    <row r="339" spans="1:7" ht="12.75">
      <c r="A339" s="14"/>
      <c r="B339" s="13"/>
      <c r="C339" s="13"/>
      <c r="D339" s="13"/>
      <c r="E339" s="15"/>
      <c r="F339" s="15"/>
      <c r="G339" s="16"/>
    </row>
    <row r="340" spans="1:7" ht="12.75">
      <c r="A340" s="14"/>
      <c r="B340" s="13"/>
      <c r="C340" s="13"/>
      <c r="D340" s="13"/>
      <c r="E340" s="15"/>
      <c r="F340" s="15"/>
      <c r="G340" s="16"/>
    </row>
    <row r="341" spans="1:7" ht="12.75">
      <c r="A341" s="14"/>
      <c r="B341" s="13"/>
      <c r="C341" s="13"/>
      <c r="D341" s="13"/>
      <c r="E341" s="15"/>
      <c r="F341" s="15"/>
      <c r="G341" s="16"/>
    </row>
    <row r="342" spans="1:7" ht="12.75">
      <c r="A342" s="14"/>
      <c r="B342" s="13"/>
      <c r="C342" s="13"/>
      <c r="D342" s="13"/>
      <c r="E342" s="15"/>
      <c r="F342" s="15"/>
      <c r="G342" s="16"/>
    </row>
    <row r="343" spans="1:7" ht="12.75">
      <c r="A343" s="14"/>
      <c r="B343" s="13"/>
      <c r="C343" s="13"/>
      <c r="D343" s="13"/>
      <c r="E343" s="15"/>
      <c r="F343" s="15"/>
      <c r="G343" s="16"/>
    </row>
    <row r="344" spans="1:7" ht="12.75">
      <c r="A344" s="14"/>
      <c r="B344" s="13"/>
      <c r="C344" s="13"/>
      <c r="D344" s="13"/>
      <c r="E344" s="15"/>
      <c r="F344" s="15"/>
      <c r="G344" s="16"/>
    </row>
    <row r="345" spans="1:7" ht="12.75">
      <c r="A345" s="14"/>
      <c r="B345" s="13"/>
      <c r="C345" s="13"/>
      <c r="D345" s="13"/>
      <c r="E345" s="15"/>
      <c r="F345" s="15"/>
      <c r="G345" s="16"/>
    </row>
    <row r="346" spans="1:7" ht="12.75">
      <c r="A346" s="14"/>
      <c r="B346" s="13"/>
      <c r="C346" s="13"/>
      <c r="D346" s="13"/>
      <c r="E346" s="15"/>
      <c r="F346" s="15"/>
      <c r="G346" s="16"/>
    </row>
    <row r="347" spans="1:7" ht="12.75">
      <c r="A347" s="14"/>
      <c r="B347" s="13"/>
      <c r="C347" s="13"/>
      <c r="D347" s="13"/>
      <c r="E347" s="15"/>
      <c r="F347" s="15"/>
      <c r="G347" s="16"/>
    </row>
    <row r="348" spans="1:7" ht="12.75">
      <c r="A348" s="14"/>
      <c r="B348" s="13"/>
      <c r="C348" s="13"/>
      <c r="D348" s="13"/>
      <c r="E348" s="15"/>
      <c r="F348" s="15"/>
      <c r="G348" s="16"/>
    </row>
    <row r="349" spans="1:7" ht="12.75">
      <c r="A349" s="14"/>
      <c r="B349" s="13"/>
      <c r="C349" s="13"/>
      <c r="D349" s="13"/>
      <c r="E349" s="15"/>
      <c r="F349" s="15"/>
      <c r="G349" s="16"/>
    </row>
    <row r="350" spans="1:7" ht="12.75">
      <c r="A350" s="14"/>
      <c r="B350" s="13"/>
      <c r="C350" s="13"/>
      <c r="D350" s="13"/>
      <c r="E350" s="15"/>
      <c r="F350" s="15"/>
      <c r="G350" s="16"/>
    </row>
    <row r="351" spans="1:7" ht="12.75">
      <c r="A351" s="14"/>
      <c r="B351" s="13"/>
      <c r="C351" s="13"/>
      <c r="D351" s="13"/>
      <c r="E351" s="15"/>
      <c r="F351" s="15"/>
      <c r="G351" s="16"/>
    </row>
    <row r="352" spans="1:7" ht="12.75">
      <c r="A352" s="14"/>
      <c r="B352" s="13"/>
      <c r="C352" s="13"/>
      <c r="D352" s="13"/>
      <c r="E352" s="15"/>
      <c r="F352" s="15"/>
      <c r="G352" s="16"/>
    </row>
    <row r="353" spans="1:7" ht="12.75">
      <c r="A353" s="14"/>
      <c r="B353" s="13"/>
      <c r="C353" s="13"/>
      <c r="D353" s="13"/>
      <c r="E353" s="15"/>
      <c r="F353" s="15"/>
      <c r="G353" s="16"/>
    </row>
    <row r="354" spans="1:7" ht="12.75">
      <c r="A354" s="14"/>
      <c r="B354" s="13"/>
      <c r="C354" s="13"/>
      <c r="D354" s="13"/>
      <c r="E354" s="15"/>
      <c r="F354" s="15"/>
      <c r="G354" s="16"/>
    </row>
    <row r="355" spans="1:7" ht="12.75">
      <c r="A355" s="14"/>
      <c r="B355" s="13"/>
      <c r="C355" s="13"/>
      <c r="D355" s="13"/>
      <c r="E355" s="15"/>
      <c r="F355" s="15"/>
      <c r="G355" s="16"/>
    </row>
    <row r="356" spans="1:7" ht="12.75">
      <c r="A356" s="14"/>
      <c r="B356" s="13"/>
      <c r="C356" s="13"/>
      <c r="D356" s="13"/>
      <c r="E356" s="15"/>
      <c r="F356" s="15"/>
      <c r="G356" s="16"/>
    </row>
    <row r="357" spans="1:7" ht="12.75">
      <c r="A357" s="14"/>
      <c r="B357" s="13"/>
      <c r="C357" s="13"/>
      <c r="D357" s="13"/>
      <c r="E357" s="15"/>
      <c r="F357" s="15"/>
      <c r="G357" s="16"/>
    </row>
    <row r="358" spans="1:7" ht="12.75">
      <c r="A358" s="14"/>
      <c r="B358" s="13"/>
      <c r="C358" s="13"/>
      <c r="D358" s="13"/>
      <c r="E358" s="15"/>
      <c r="F358" s="15"/>
      <c r="G358" s="16"/>
    </row>
    <row r="359" spans="1:7" ht="12.75">
      <c r="A359" s="14"/>
      <c r="B359" s="13"/>
      <c r="C359" s="13"/>
      <c r="D359" s="13"/>
      <c r="E359" s="15"/>
      <c r="F359" s="15"/>
      <c r="G359" s="16"/>
    </row>
    <row r="360" spans="1:7" ht="12.75">
      <c r="A360" s="14"/>
      <c r="B360" s="13"/>
      <c r="C360" s="13"/>
      <c r="D360" s="13"/>
      <c r="E360" s="15"/>
      <c r="F360" s="15"/>
      <c r="G360" s="16"/>
    </row>
    <row r="361" spans="1:7" ht="12.75">
      <c r="A361" s="14"/>
      <c r="B361" s="13"/>
      <c r="C361" s="13"/>
      <c r="D361" s="13"/>
      <c r="E361" s="15"/>
      <c r="F361" s="15"/>
      <c r="G361" s="16"/>
    </row>
    <row r="362" spans="1:7" ht="12.75">
      <c r="A362" s="14"/>
      <c r="B362" s="13"/>
      <c r="C362" s="13"/>
      <c r="D362" s="13"/>
      <c r="E362" s="15"/>
      <c r="F362" s="15"/>
      <c r="G362" s="16"/>
    </row>
    <row r="363" spans="1:7" ht="12.75">
      <c r="A363" s="14"/>
      <c r="B363" s="13"/>
      <c r="C363" s="13"/>
      <c r="D363" s="13"/>
      <c r="E363" s="15"/>
      <c r="F363" s="15"/>
      <c r="G363" s="16"/>
    </row>
    <row r="364" spans="1:7" ht="12.75">
      <c r="A364" s="14"/>
      <c r="B364" s="13"/>
      <c r="C364" s="13"/>
      <c r="D364" s="13"/>
      <c r="E364" s="15"/>
      <c r="F364" s="15"/>
      <c r="G364" s="16"/>
    </row>
    <row r="365" spans="1:7" ht="12.75">
      <c r="A365" s="14"/>
      <c r="B365" s="13"/>
      <c r="C365" s="13"/>
      <c r="D365" s="13"/>
      <c r="E365" s="15"/>
      <c r="F365" s="15"/>
      <c r="G365" s="16"/>
    </row>
    <row r="366" spans="1:7" ht="12.75">
      <c r="A366" s="14"/>
      <c r="B366" s="13"/>
      <c r="C366" s="13"/>
      <c r="D366" s="13"/>
      <c r="E366" s="15"/>
      <c r="F366" s="15"/>
      <c r="G366" s="16"/>
    </row>
    <row r="367" spans="1:7" ht="12.75">
      <c r="A367" s="14"/>
      <c r="B367" s="13"/>
      <c r="C367" s="13"/>
      <c r="D367" s="13"/>
      <c r="E367" s="15"/>
      <c r="F367" s="15"/>
      <c r="G367" s="16"/>
    </row>
    <row r="368" spans="1:7" ht="12.75">
      <c r="A368" s="14"/>
      <c r="B368" s="13"/>
      <c r="C368" s="13"/>
      <c r="D368" s="13"/>
      <c r="E368" s="15"/>
      <c r="F368" s="15"/>
      <c r="G368" s="16"/>
    </row>
    <row r="369" spans="1:7" ht="12.75">
      <c r="A369" s="14"/>
      <c r="B369" s="13"/>
      <c r="C369" s="13"/>
      <c r="D369" s="13"/>
      <c r="E369" s="15"/>
      <c r="F369" s="15"/>
      <c r="G369" s="16"/>
    </row>
    <row r="370" spans="1:7" ht="12.75">
      <c r="A370" s="14"/>
      <c r="B370" s="13"/>
      <c r="C370" s="13"/>
      <c r="D370" s="13"/>
      <c r="E370" s="15"/>
      <c r="F370" s="15"/>
      <c r="G370" s="16"/>
    </row>
    <row r="371" spans="1:7" ht="12.75">
      <c r="A371" s="14"/>
      <c r="B371" s="13"/>
      <c r="C371" s="13"/>
      <c r="D371" s="13"/>
      <c r="E371" s="15"/>
      <c r="F371" s="15"/>
      <c r="G371" s="16"/>
    </row>
    <row r="372" spans="1:7" ht="12.75">
      <c r="A372" s="14"/>
      <c r="B372" s="13"/>
      <c r="C372" s="13"/>
      <c r="D372" s="13"/>
      <c r="E372" s="15"/>
      <c r="F372" s="15"/>
      <c r="G372" s="16"/>
    </row>
    <row r="373" spans="1:7" ht="12.75">
      <c r="A373" s="14"/>
      <c r="B373" s="13"/>
      <c r="C373" s="13"/>
      <c r="D373" s="13"/>
      <c r="E373" s="15"/>
      <c r="F373" s="15"/>
      <c r="G373" s="16"/>
    </row>
    <row r="374" spans="1:7" ht="12.75">
      <c r="A374" s="14"/>
      <c r="B374" s="13"/>
      <c r="C374" s="13"/>
      <c r="D374" s="13"/>
      <c r="E374" s="15"/>
      <c r="F374" s="15"/>
      <c r="G374" s="16"/>
    </row>
    <row r="375" spans="1:7" ht="12.75">
      <c r="A375" s="14"/>
      <c r="B375" s="13"/>
      <c r="C375" s="13"/>
      <c r="D375" s="13"/>
      <c r="E375" s="15"/>
      <c r="F375" s="15"/>
      <c r="G375" s="16"/>
    </row>
    <row r="376" spans="1:7" ht="12.75">
      <c r="A376" s="14"/>
      <c r="B376" s="13"/>
      <c r="C376" s="13"/>
      <c r="D376" s="13"/>
      <c r="E376" s="15"/>
      <c r="F376" s="15"/>
      <c r="G376" s="16"/>
    </row>
    <row r="377" spans="1:7" ht="12.75">
      <c r="A377" s="14"/>
      <c r="B377" s="13"/>
      <c r="C377" s="13"/>
      <c r="D377" s="13"/>
      <c r="E377" s="15"/>
      <c r="F377" s="15"/>
      <c r="G377" s="16"/>
    </row>
    <row r="378" spans="1:7" ht="12.75">
      <c r="A378" s="14"/>
      <c r="B378" s="13"/>
      <c r="C378" s="13"/>
      <c r="D378" s="13"/>
      <c r="E378" s="15"/>
      <c r="F378" s="15"/>
      <c r="G378" s="16"/>
    </row>
    <row r="379" spans="1:7" ht="12.75">
      <c r="A379" s="14"/>
      <c r="B379" s="13"/>
      <c r="C379" s="13"/>
      <c r="D379" s="13"/>
      <c r="E379" s="15"/>
      <c r="F379" s="15"/>
      <c r="G379" s="16"/>
    </row>
    <row r="380" spans="1:7" ht="12.75">
      <c r="A380" s="14"/>
      <c r="B380" s="13"/>
      <c r="C380" s="13"/>
      <c r="D380" s="13"/>
      <c r="E380" s="15"/>
      <c r="F380" s="15"/>
      <c r="G380" s="16"/>
    </row>
    <row r="381" spans="1:7" ht="12.75">
      <c r="A381" s="14"/>
      <c r="B381" s="13"/>
      <c r="C381" s="13"/>
      <c r="D381" s="13"/>
      <c r="E381" s="15"/>
      <c r="F381" s="15"/>
      <c r="G381" s="16"/>
    </row>
    <row r="382" spans="1:7" ht="12.75">
      <c r="A382" s="14"/>
      <c r="B382" s="13"/>
      <c r="C382" s="13"/>
      <c r="D382" s="13"/>
      <c r="E382" s="15"/>
      <c r="F382" s="15"/>
      <c r="G382" s="16"/>
    </row>
    <row r="383" spans="1:7" ht="12.75">
      <c r="A383" s="14"/>
      <c r="B383" s="13"/>
      <c r="C383" s="13"/>
      <c r="D383" s="13"/>
      <c r="E383" s="15"/>
      <c r="F383" s="15"/>
      <c r="G383" s="16"/>
    </row>
    <row r="384" spans="1:7" ht="12.75">
      <c r="A384" s="14"/>
      <c r="B384" s="13"/>
      <c r="C384" s="13"/>
      <c r="D384" s="13"/>
      <c r="E384" s="15"/>
      <c r="F384" s="15"/>
      <c r="G384" s="16"/>
    </row>
    <row r="385" spans="1:7" ht="12.75">
      <c r="A385" s="14"/>
      <c r="B385" s="13"/>
      <c r="C385" s="13"/>
      <c r="D385" s="13"/>
      <c r="E385" s="15"/>
      <c r="F385" s="15"/>
      <c r="G385" s="16"/>
    </row>
    <row r="386" spans="1:7" ht="12.75">
      <c r="A386" s="14"/>
      <c r="B386" s="13"/>
      <c r="C386" s="13"/>
      <c r="D386" s="13"/>
      <c r="E386" s="15"/>
      <c r="F386" s="15"/>
      <c r="G386" s="16"/>
    </row>
    <row r="387" spans="1:7" ht="12.75">
      <c r="A387" s="14"/>
      <c r="B387" s="13"/>
      <c r="C387" s="13"/>
      <c r="D387" s="13"/>
      <c r="E387" s="15"/>
      <c r="F387" s="15"/>
      <c r="G387" s="16"/>
    </row>
    <row r="388" spans="1:7" ht="12.75">
      <c r="A388" s="14"/>
      <c r="B388" s="13"/>
      <c r="C388" s="13"/>
      <c r="D388" s="13"/>
      <c r="E388" s="15"/>
      <c r="F388" s="15"/>
      <c r="G388" s="16"/>
    </row>
    <row r="389" spans="1:7" ht="12.75">
      <c r="A389" s="14"/>
      <c r="B389" s="13"/>
      <c r="C389" s="13"/>
      <c r="D389" s="13"/>
      <c r="E389" s="15"/>
      <c r="F389" s="15"/>
      <c r="G389" s="16"/>
    </row>
    <row r="390" spans="1:7" ht="12.75">
      <c r="A390" s="14"/>
      <c r="B390" s="13"/>
      <c r="C390" s="13"/>
      <c r="D390" s="13"/>
      <c r="E390" s="15"/>
      <c r="F390" s="15"/>
      <c r="G390" s="16"/>
    </row>
    <row r="391" spans="1:7" ht="12.75">
      <c r="A391" s="14"/>
      <c r="B391" s="13"/>
      <c r="C391" s="13"/>
      <c r="D391" s="13"/>
      <c r="E391" s="15"/>
      <c r="F391" s="15"/>
      <c r="G391" s="16"/>
    </row>
    <row r="392" spans="1:7" ht="12.75">
      <c r="A392" s="14"/>
      <c r="B392" s="13"/>
      <c r="C392" s="13"/>
      <c r="D392" s="13"/>
      <c r="E392" s="15"/>
      <c r="F392" s="15"/>
      <c r="G392" s="16"/>
    </row>
    <row r="393" spans="1:7" ht="12.75">
      <c r="A393" s="14"/>
      <c r="B393" s="13"/>
      <c r="C393" s="13"/>
      <c r="D393" s="13"/>
      <c r="E393" s="15"/>
      <c r="F393" s="15"/>
      <c r="G393" s="16"/>
    </row>
    <row r="394" spans="1:7" ht="12.75">
      <c r="A394" s="14"/>
      <c r="B394" s="13"/>
      <c r="C394" s="13"/>
      <c r="D394" s="13"/>
      <c r="E394" s="15"/>
      <c r="F394" s="15"/>
      <c r="G394" s="16"/>
    </row>
    <row r="395" spans="1:7" ht="12.75">
      <c r="A395" s="14"/>
      <c r="B395" s="13"/>
      <c r="C395" s="13"/>
      <c r="D395" s="13"/>
      <c r="E395" s="15"/>
      <c r="F395" s="15"/>
      <c r="G395" s="16"/>
    </row>
    <row r="396" spans="1:7" ht="12.75">
      <c r="A396" s="14"/>
      <c r="B396" s="13"/>
      <c r="C396" s="13"/>
      <c r="D396" s="13"/>
      <c r="E396" s="15"/>
      <c r="F396" s="15"/>
      <c r="G396" s="16"/>
    </row>
    <row r="397" spans="1:7" ht="12.75">
      <c r="A397" s="14"/>
      <c r="B397" s="13"/>
      <c r="C397" s="13"/>
      <c r="D397" s="13"/>
      <c r="E397" s="15"/>
      <c r="F397" s="15"/>
      <c r="G397" s="16"/>
    </row>
    <row r="398" spans="1:7" ht="12.75">
      <c r="A398" s="14"/>
      <c r="B398" s="13"/>
      <c r="C398" s="13"/>
      <c r="D398" s="13"/>
      <c r="E398" s="15"/>
      <c r="F398" s="15"/>
      <c r="G398" s="16"/>
    </row>
    <row r="399" spans="1:7" ht="12.75">
      <c r="A399" s="14"/>
      <c r="B399" s="13"/>
      <c r="C399" s="13"/>
      <c r="D399" s="13"/>
      <c r="E399" s="15"/>
      <c r="F399" s="15"/>
      <c r="G399" s="16"/>
    </row>
    <row r="400" spans="1:7" ht="12.75">
      <c r="A400" s="14"/>
      <c r="B400" s="13"/>
      <c r="C400" s="13"/>
      <c r="D400" s="13"/>
      <c r="E400" s="15"/>
      <c r="F400" s="15"/>
      <c r="G400" s="16"/>
    </row>
    <row r="401" spans="1:7" ht="12.75">
      <c r="A401" s="14"/>
      <c r="B401" s="13"/>
      <c r="C401" s="13"/>
      <c r="D401" s="13"/>
      <c r="E401" s="15"/>
      <c r="F401" s="15"/>
      <c r="G401" s="16"/>
    </row>
    <row r="402" spans="1:7" ht="12.75">
      <c r="A402" s="14"/>
      <c r="B402" s="13"/>
      <c r="C402" s="13"/>
      <c r="D402" s="13"/>
      <c r="E402" s="15"/>
      <c r="F402" s="15"/>
      <c r="G402" s="16"/>
    </row>
    <row r="403" spans="1:7" ht="12.75">
      <c r="A403" s="14"/>
      <c r="B403" s="13"/>
      <c r="C403" s="13"/>
      <c r="D403" s="13"/>
      <c r="E403" s="15"/>
      <c r="F403" s="15"/>
      <c r="G403" s="16"/>
    </row>
    <row r="404" spans="1:7" ht="12.75">
      <c r="A404" s="14"/>
      <c r="B404" s="13"/>
      <c r="C404" s="13"/>
      <c r="D404" s="13"/>
      <c r="E404" s="15"/>
      <c r="F404" s="15"/>
      <c r="G404" s="16"/>
    </row>
    <row r="405" spans="1:7" ht="12.75">
      <c r="A405" s="14"/>
      <c r="B405" s="13"/>
      <c r="C405" s="13"/>
      <c r="D405" s="13"/>
      <c r="E405" s="15"/>
      <c r="F405" s="15"/>
      <c r="G405" s="16"/>
    </row>
    <row r="406" spans="1:7" ht="12.75">
      <c r="A406" s="14"/>
      <c r="B406" s="13"/>
      <c r="C406" s="13"/>
      <c r="D406" s="13"/>
      <c r="E406" s="15"/>
      <c r="F406" s="15"/>
      <c r="G406" s="16"/>
    </row>
    <row r="407" spans="1:7" ht="12.75">
      <c r="A407" s="14"/>
      <c r="B407" s="13"/>
      <c r="C407" s="13"/>
      <c r="D407" s="13"/>
      <c r="E407" s="15"/>
      <c r="F407" s="15"/>
      <c r="G407" s="16"/>
    </row>
    <row r="408" spans="1:7" ht="12.75">
      <c r="A408" s="14"/>
      <c r="B408" s="13"/>
      <c r="C408" s="13"/>
      <c r="D408" s="13"/>
      <c r="E408" s="15"/>
      <c r="F408" s="15"/>
      <c r="G408" s="16"/>
    </row>
    <row r="409" spans="1:7" ht="12.75">
      <c r="A409" s="14"/>
      <c r="B409" s="13"/>
      <c r="C409" s="13"/>
      <c r="D409" s="13"/>
      <c r="E409" s="15"/>
      <c r="F409" s="15"/>
      <c r="G409" s="16"/>
    </row>
    <row r="410" spans="1:7" ht="12.75">
      <c r="A410" s="14"/>
      <c r="B410" s="13"/>
      <c r="C410" s="13"/>
      <c r="D410" s="13"/>
      <c r="E410" s="15"/>
      <c r="F410" s="15"/>
      <c r="G410" s="16"/>
    </row>
    <row r="411" spans="1:7" ht="12.75">
      <c r="A411" s="14"/>
      <c r="B411" s="13"/>
      <c r="C411" s="13"/>
      <c r="D411" s="13"/>
      <c r="E411" s="15"/>
      <c r="F411" s="15"/>
      <c r="G411" s="16"/>
    </row>
    <row r="412" spans="1:7" ht="12.75">
      <c r="A412" s="14"/>
      <c r="B412" s="13"/>
      <c r="C412" s="13"/>
      <c r="D412" s="13"/>
      <c r="E412" s="15"/>
      <c r="F412" s="15"/>
      <c r="G412" s="16"/>
    </row>
    <row r="413" spans="1:7" ht="12.75">
      <c r="A413" s="14"/>
      <c r="B413" s="13"/>
      <c r="C413" s="13"/>
      <c r="D413" s="13"/>
      <c r="E413" s="15"/>
      <c r="F413" s="15"/>
      <c r="G413" s="16"/>
    </row>
    <row r="414" spans="1:7" ht="12.75">
      <c r="A414" s="14"/>
      <c r="B414" s="13"/>
      <c r="C414" s="13"/>
      <c r="D414" s="13"/>
      <c r="E414" s="15"/>
      <c r="F414" s="15"/>
      <c r="G414" s="16"/>
    </row>
    <row r="415" spans="1:7" ht="12.75">
      <c r="A415" s="14"/>
      <c r="B415" s="13"/>
      <c r="C415" s="13"/>
      <c r="D415" s="13"/>
      <c r="E415" s="15"/>
      <c r="F415" s="15"/>
      <c r="G415" s="16"/>
    </row>
    <row r="416" spans="1:7" ht="12.75">
      <c r="A416" s="14"/>
      <c r="B416" s="13"/>
      <c r="C416" s="13"/>
      <c r="D416" s="13"/>
      <c r="E416" s="15"/>
      <c r="F416" s="15"/>
      <c r="G416" s="16"/>
    </row>
    <row r="417" spans="1:7" ht="12.75">
      <c r="A417" s="14"/>
      <c r="B417" s="13"/>
      <c r="C417" s="13"/>
      <c r="D417" s="13"/>
      <c r="E417" s="15"/>
      <c r="F417" s="15"/>
      <c r="G417" s="16"/>
    </row>
    <row r="418" spans="1:7" ht="12.75">
      <c r="A418" s="14"/>
      <c r="B418" s="13"/>
      <c r="C418" s="13"/>
      <c r="D418" s="13"/>
      <c r="E418" s="15"/>
      <c r="F418" s="15"/>
      <c r="G418" s="16"/>
    </row>
    <row r="419" spans="1:7" ht="12.75">
      <c r="A419" s="14"/>
      <c r="B419" s="13"/>
      <c r="C419" s="13"/>
      <c r="D419" s="13"/>
      <c r="E419" s="15"/>
      <c r="F419" s="15"/>
      <c r="G419" s="16"/>
    </row>
    <row r="420" spans="1:7" ht="12.75">
      <c r="A420" s="14"/>
      <c r="B420" s="13"/>
      <c r="C420" s="13"/>
      <c r="D420" s="13"/>
      <c r="E420" s="15"/>
      <c r="F420" s="15"/>
      <c r="G420" s="16"/>
    </row>
    <row r="421" spans="1:7" ht="12.75">
      <c r="A421" s="14"/>
      <c r="B421" s="13"/>
      <c r="C421" s="13"/>
      <c r="D421" s="13"/>
      <c r="E421" s="15"/>
      <c r="F421" s="15"/>
      <c r="G421" s="16"/>
    </row>
    <row r="422" spans="1:7" ht="12.75">
      <c r="A422" s="14"/>
      <c r="B422" s="13"/>
      <c r="C422" s="13"/>
      <c r="D422" s="13"/>
      <c r="E422" s="15"/>
      <c r="F422" s="15"/>
      <c r="G422" s="16"/>
    </row>
    <row r="423" spans="1:7" ht="12.75">
      <c r="A423" s="14"/>
      <c r="B423" s="13"/>
      <c r="C423" s="13"/>
      <c r="D423" s="13"/>
      <c r="E423" s="15"/>
      <c r="F423" s="15"/>
      <c r="G423" s="16"/>
    </row>
    <row r="424" spans="1:7" ht="12.75">
      <c r="A424" s="14"/>
      <c r="B424" s="13"/>
      <c r="C424" s="13"/>
      <c r="D424" s="13"/>
      <c r="E424" s="15"/>
      <c r="F424" s="15"/>
      <c r="G424" s="16"/>
    </row>
    <row r="425" spans="1:7" ht="12.75">
      <c r="A425" s="14"/>
      <c r="B425" s="13"/>
      <c r="C425" s="13"/>
      <c r="D425" s="13"/>
      <c r="E425" s="15"/>
      <c r="F425" s="15"/>
      <c r="G425" s="16"/>
    </row>
    <row r="426" spans="1:7" ht="12.75">
      <c r="A426" s="14"/>
      <c r="B426" s="13"/>
      <c r="C426" s="13"/>
      <c r="D426" s="13"/>
      <c r="E426" s="15"/>
      <c r="F426" s="15"/>
      <c r="G426" s="16"/>
    </row>
    <row r="427" spans="1:7" ht="12.75">
      <c r="A427" s="14"/>
      <c r="B427" s="13"/>
      <c r="C427" s="13"/>
      <c r="D427" s="13"/>
      <c r="E427" s="15"/>
      <c r="F427" s="15"/>
      <c r="G427" s="16"/>
    </row>
    <row r="428" spans="1:7" ht="12.75">
      <c r="A428" s="14"/>
      <c r="B428" s="13"/>
      <c r="C428" s="13"/>
      <c r="D428" s="13"/>
      <c r="E428" s="15"/>
      <c r="F428" s="15"/>
      <c r="G428" s="16"/>
    </row>
    <row r="429" spans="1:7" ht="12.75">
      <c r="A429" s="14"/>
      <c r="B429" s="13"/>
      <c r="C429" s="13"/>
      <c r="D429" s="13"/>
      <c r="E429" s="15"/>
      <c r="F429" s="15"/>
      <c r="G429" s="16"/>
    </row>
    <row r="430" spans="1:7" ht="12.75">
      <c r="A430" s="14"/>
      <c r="B430" s="13"/>
      <c r="C430" s="13"/>
      <c r="D430" s="13"/>
      <c r="E430" s="15"/>
      <c r="F430" s="15"/>
      <c r="G430" s="16"/>
    </row>
    <row r="431" spans="1:7" ht="12.75">
      <c r="A431" s="14"/>
      <c r="B431" s="13"/>
      <c r="C431" s="13"/>
      <c r="D431" s="13"/>
      <c r="E431" s="15"/>
      <c r="F431" s="15"/>
      <c r="G431" s="16"/>
    </row>
    <row r="432" spans="1:7" ht="12.75">
      <c r="A432" s="14"/>
      <c r="B432" s="13"/>
      <c r="C432" s="13"/>
      <c r="D432" s="13"/>
      <c r="E432" s="15"/>
      <c r="F432" s="15"/>
      <c r="G432" s="16"/>
    </row>
    <row r="433" spans="1:7" ht="12.75">
      <c r="A433" s="14"/>
      <c r="B433" s="13"/>
      <c r="C433" s="13"/>
      <c r="D433" s="13"/>
      <c r="E433" s="15"/>
      <c r="F433" s="15"/>
      <c r="G433" s="16"/>
    </row>
    <row r="434" spans="1:7" ht="12.75">
      <c r="A434" s="14"/>
      <c r="B434" s="13"/>
      <c r="C434" s="13"/>
      <c r="D434" s="13"/>
      <c r="E434" s="15"/>
      <c r="F434" s="15"/>
      <c r="G434" s="16"/>
    </row>
    <row r="435" spans="1:7" ht="12.75">
      <c r="A435" s="14"/>
      <c r="B435" s="13"/>
      <c r="C435" s="13"/>
      <c r="D435" s="13"/>
      <c r="E435" s="15"/>
      <c r="F435" s="15"/>
      <c r="G435" s="16"/>
    </row>
    <row r="436" spans="1:7" ht="12.75">
      <c r="A436" s="14"/>
      <c r="B436" s="13"/>
      <c r="C436" s="13"/>
      <c r="D436" s="13"/>
      <c r="E436" s="15"/>
      <c r="F436" s="15"/>
      <c r="G436" s="16"/>
    </row>
    <row r="437" spans="1:7" ht="12.75">
      <c r="A437" s="14"/>
      <c r="B437" s="13"/>
      <c r="C437" s="13"/>
      <c r="D437" s="13"/>
      <c r="E437" s="15"/>
      <c r="F437" s="15"/>
      <c r="G437" s="16"/>
    </row>
    <row r="438" spans="1:7" ht="12.75">
      <c r="A438" s="14"/>
      <c r="B438" s="13"/>
      <c r="C438" s="13"/>
      <c r="D438" s="13"/>
      <c r="E438" s="15"/>
      <c r="F438" s="15"/>
      <c r="G438" s="16"/>
    </row>
    <row r="439" spans="1:7" ht="12.75">
      <c r="A439" s="14"/>
      <c r="B439" s="13"/>
      <c r="C439" s="13"/>
      <c r="D439" s="13"/>
      <c r="E439" s="15"/>
      <c r="F439" s="15"/>
      <c r="G439" s="16"/>
    </row>
    <row r="440" spans="1:7" ht="12.75">
      <c r="A440" s="14"/>
      <c r="B440" s="13"/>
      <c r="C440" s="13"/>
      <c r="D440" s="13"/>
      <c r="E440" s="15"/>
      <c r="F440" s="15"/>
      <c r="G440" s="16"/>
    </row>
    <row r="441" spans="1:7" ht="12.75">
      <c r="A441" s="14"/>
      <c r="B441" s="13"/>
      <c r="C441" s="13"/>
      <c r="D441" s="13"/>
      <c r="E441" s="15"/>
      <c r="F441" s="15"/>
      <c r="G441" s="16"/>
    </row>
    <row r="442" spans="1:7" ht="12.75">
      <c r="A442" s="14"/>
      <c r="B442" s="13"/>
      <c r="C442" s="13"/>
      <c r="D442" s="13"/>
      <c r="E442" s="15"/>
      <c r="F442" s="15"/>
      <c r="G442" s="16"/>
    </row>
    <row r="443" spans="1:7" ht="12.75">
      <c r="A443" s="14"/>
      <c r="B443" s="13"/>
      <c r="C443" s="13"/>
      <c r="D443" s="13"/>
      <c r="E443" s="15"/>
      <c r="F443" s="15"/>
      <c r="G443" s="16"/>
    </row>
    <row r="444" spans="1:7" ht="12.75">
      <c r="A444" s="14"/>
      <c r="B444" s="13"/>
      <c r="C444" s="13"/>
      <c r="D444" s="13"/>
      <c r="E444" s="15"/>
      <c r="F444" s="15"/>
      <c r="G444" s="16"/>
    </row>
    <row r="445" spans="1:7" ht="12.75">
      <c r="A445" s="14"/>
      <c r="B445" s="13"/>
      <c r="C445" s="13"/>
      <c r="D445" s="13"/>
      <c r="E445" s="15"/>
      <c r="F445" s="15"/>
      <c r="G445" s="16"/>
    </row>
    <row r="446" spans="1:7" ht="12.75">
      <c r="A446" s="14"/>
      <c r="B446" s="13"/>
      <c r="C446" s="13"/>
      <c r="D446" s="13"/>
      <c r="E446" s="15"/>
      <c r="F446" s="15"/>
      <c r="G446" s="16"/>
    </row>
    <row r="447" spans="1:7" ht="12.75">
      <c r="A447" s="14"/>
      <c r="B447" s="13"/>
      <c r="C447" s="13"/>
      <c r="D447" s="13"/>
      <c r="E447" s="15"/>
      <c r="F447" s="15"/>
      <c r="G447" s="16"/>
    </row>
    <row r="448" spans="1:7" ht="12.75">
      <c r="A448" s="14"/>
      <c r="B448" s="13"/>
      <c r="C448" s="13"/>
      <c r="D448" s="13"/>
      <c r="E448" s="15"/>
      <c r="F448" s="15"/>
      <c r="G448" s="16"/>
    </row>
    <row r="449" spans="1:7" ht="12.75">
      <c r="A449" s="14"/>
      <c r="B449" s="13"/>
      <c r="C449" s="13"/>
      <c r="D449" s="13"/>
      <c r="E449" s="15"/>
      <c r="F449" s="15"/>
      <c r="G449" s="16"/>
    </row>
    <row r="450" spans="1:7" ht="12.75">
      <c r="A450" s="14"/>
      <c r="B450" s="13"/>
      <c r="C450" s="13"/>
      <c r="D450" s="13"/>
      <c r="E450" s="15"/>
      <c r="F450" s="15"/>
      <c r="G450" s="16"/>
    </row>
    <row r="451" spans="1:7" ht="12.75">
      <c r="A451" s="14"/>
      <c r="B451" s="13"/>
      <c r="C451" s="13"/>
      <c r="D451" s="13"/>
      <c r="E451" s="15"/>
      <c r="F451" s="15"/>
      <c r="G451" s="16"/>
    </row>
    <row r="452" spans="1:7" ht="12.75">
      <c r="A452" s="14"/>
      <c r="B452" s="13"/>
      <c r="C452" s="13"/>
      <c r="D452" s="13"/>
      <c r="E452" s="15"/>
      <c r="F452" s="15"/>
      <c r="G452" s="16"/>
    </row>
    <row r="453" spans="1:7" ht="12.75">
      <c r="A453" s="14"/>
      <c r="B453" s="13"/>
      <c r="C453" s="13"/>
      <c r="D453" s="13"/>
      <c r="E453" s="15"/>
      <c r="F453" s="15"/>
      <c r="G453" s="16"/>
    </row>
    <row r="454" spans="1:7" ht="12.75">
      <c r="A454" s="14"/>
      <c r="B454" s="13"/>
      <c r="C454" s="13"/>
      <c r="D454" s="13"/>
      <c r="E454" s="15"/>
      <c r="F454" s="15"/>
      <c r="G454" s="16"/>
    </row>
    <row r="455" spans="1:7" ht="12.75">
      <c r="A455" s="14"/>
      <c r="B455" s="13"/>
      <c r="C455" s="13"/>
      <c r="D455" s="13"/>
      <c r="E455" s="15"/>
      <c r="F455" s="15"/>
      <c r="G455" s="16"/>
    </row>
    <row r="456" spans="1:7" ht="12.75">
      <c r="A456" s="14"/>
      <c r="B456" s="13"/>
      <c r="C456" s="13"/>
      <c r="D456" s="13"/>
      <c r="E456" s="15"/>
      <c r="F456" s="15"/>
      <c r="G456" s="16"/>
    </row>
    <row r="457" spans="1:7" ht="12.75">
      <c r="A457" s="14"/>
      <c r="B457" s="13"/>
      <c r="C457" s="13"/>
      <c r="D457" s="13"/>
      <c r="E457" s="15"/>
      <c r="F457" s="15"/>
      <c r="G457" s="16"/>
    </row>
    <row r="458" spans="1:7" ht="12.75">
      <c r="A458" s="14"/>
      <c r="B458" s="13"/>
      <c r="C458" s="13"/>
      <c r="D458" s="13"/>
      <c r="E458" s="15"/>
      <c r="F458" s="15"/>
      <c r="G458" s="16"/>
    </row>
    <row r="459" spans="1:7" ht="12.75">
      <c r="A459" s="14"/>
      <c r="B459" s="13"/>
      <c r="C459" s="13"/>
      <c r="D459" s="13"/>
      <c r="E459" s="15"/>
      <c r="F459" s="15"/>
      <c r="G459" s="16"/>
    </row>
    <row r="460" spans="1:7" ht="12.75">
      <c r="A460" s="14"/>
      <c r="B460" s="13"/>
      <c r="C460" s="13"/>
      <c r="D460" s="13"/>
      <c r="E460" s="15"/>
      <c r="F460" s="15"/>
      <c r="G460" s="16"/>
    </row>
    <row r="461" spans="1:7" ht="12.75">
      <c r="A461" s="14"/>
      <c r="B461" s="13"/>
      <c r="C461" s="13"/>
      <c r="D461" s="13"/>
      <c r="E461" s="15"/>
      <c r="F461" s="15"/>
      <c r="G461" s="16"/>
    </row>
    <row r="462" spans="1:7" ht="12.75">
      <c r="A462" s="14"/>
      <c r="B462" s="13"/>
      <c r="C462" s="13"/>
      <c r="D462" s="13"/>
      <c r="E462" s="15"/>
      <c r="F462" s="15"/>
      <c r="G462" s="16"/>
    </row>
    <row r="463" spans="1:7" ht="12.75">
      <c r="A463" s="14"/>
      <c r="B463" s="13"/>
      <c r="C463" s="13"/>
      <c r="D463" s="13"/>
      <c r="E463" s="15"/>
      <c r="F463" s="15"/>
      <c r="G463" s="16"/>
    </row>
    <row r="464" spans="1:7" ht="12.75">
      <c r="A464" s="14"/>
      <c r="B464" s="13"/>
      <c r="C464" s="13"/>
      <c r="D464" s="13"/>
      <c r="E464" s="15"/>
      <c r="F464" s="15"/>
      <c r="G464" s="16"/>
    </row>
    <row r="465" spans="1:7" ht="12.75">
      <c r="A465" s="14"/>
      <c r="B465" s="13"/>
      <c r="C465" s="13"/>
      <c r="D465" s="13"/>
      <c r="E465" s="15"/>
      <c r="F465" s="15"/>
      <c r="G465" s="16"/>
    </row>
    <row r="466" spans="1:7" ht="12.75">
      <c r="A466" s="14"/>
      <c r="B466" s="13"/>
      <c r="C466" s="13"/>
      <c r="D466" s="13"/>
      <c r="E466" s="15"/>
      <c r="F466" s="15"/>
      <c r="G466" s="16"/>
    </row>
    <row r="467" spans="1:7" ht="12.75">
      <c r="A467" s="14"/>
      <c r="B467" s="13"/>
      <c r="C467" s="13"/>
      <c r="D467" s="13"/>
      <c r="E467" s="15"/>
      <c r="F467" s="15"/>
      <c r="G467" s="16"/>
    </row>
    <row r="468" spans="1:7" ht="12.75">
      <c r="A468" s="14"/>
      <c r="B468" s="13"/>
      <c r="C468" s="13"/>
      <c r="D468" s="13"/>
      <c r="E468" s="15"/>
      <c r="F468" s="15"/>
      <c r="G468" s="16"/>
    </row>
    <row r="469" spans="1:7" ht="12.75">
      <c r="A469" s="14"/>
      <c r="B469" s="13"/>
      <c r="C469" s="13"/>
      <c r="D469" s="13"/>
      <c r="E469" s="15"/>
      <c r="F469" s="15"/>
      <c r="G469" s="16"/>
    </row>
    <row r="470" spans="1:7" ht="12.75">
      <c r="A470" s="14"/>
      <c r="B470" s="13"/>
      <c r="C470" s="13"/>
      <c r="D470" s="13"/>
      <c r="E470" s="15"/>
      <c r="F470" s="15"/>
      <c r="G470" s="16"/>
    </row>
    <row r="471" spans="1:7" ht="12.75">
      <c r="A471" s="14"/>
      <c r="B471" s="13"/>
      <c r="C471" s="13"/>
      <c r="D471" s="13"/>
      <c r="E471" s="15"/>
      <c r="F471" s="15"/>
      <c r="G471" s="16"/>
    </row>
    <row r="472" spans="1:7" ht="12.75">
      <c r="A472" s="14"/>
      <c r="B472" s="13"/>
      <c r="C472" s="13"/>
      <c r="D472" s="13"/>
      <c r="E472" s="15"/>
      <c r="F472" s="15"/>
      <c r="G472" s="16"/>
    </row>
    <row r="473" spans="1:7" ht="12.75">
      <c r="A473" s="14"/>
      <c r="B473" s="13"/>
      <c r="C473" s="13"/>
      <c r="D473" s="13"/>
      <c r="E473" s="15"/>
      <c r="F473" s="15"/>
      <c r="G473" s="16"/>
    </row>
    <row r="474" spans="1:7" ht="12.75">
      <c r="A474" s="14"/>
      <c r="B474" s="13"/>
      <c r="C474" s="13"/>
      <c r="D474" s="13"/>
      <c r="E474" s="15"/>
      <c r="F474" s="15"/>
      <c r="G474" s="16"/>
    </row>
    <row r="475" spans="1:7" ht="12.75">
      <c r="A475" s="14"/>
      <c r="B475" s="13"/>
      <c r="C475" s="13"/>
      <c r="D475" s="13"/>
      <c r="E475" s="15"/>
      <c r="F475" s="15"/>
      <c r="G475" s="16"/>
    </row>
    <row r="476" spans="1:7" ht="12.75">
      <c r="A476" s="14"/>
      <c r="B476" s="13"/>
      <c r="C476" s="13"/>
      <c r="D476" s="13"/>
      <c r="E476" s="15"/>
      <c r="F476" s="15"/>
      <c r="G476" s="16"/>
    </row>
    <row r="477" spans="1:7" ht="12.75">
      <c r="A477" s="14"/>
      <c r="B477" s="13"/>
      <c r="C477" s="13"/>
      <c r="D477" s="13"/>
      <c r="E477" s="15"/>
      <c r="F477" s="15"/>
      <c r="G477" s="16"/>
    </row>
    <row r="478" spans="1:7" ht="12.75">
      <c r="A478" s="14"/>
      <c r="B478" s="13"/>
      <c r="C478" s="13"/>
      <c r="D478" s="13"/>
      <c r="E478" s="15"/>
      <c r="F478" s="15"/>
      <c r="G478" s="16"/>
    </row>
    <row r="479" spans="1:7" ht="12.75">
      <c r="A479" s="14"/>
      <c r="B479" s="13"/>
      <c r="C479" s="13"/>
      <c r="D479" s="13"/>
      <c r="E479" s="15"/>
      <c r="F479" s="15"/>
      <c r="G479" s="16"/>
    </row>
    <row r="480" spans="1:7" ht="12.75">
      <c r="A480" s="14"/>
      <c r="B480" s="13"/>
      <c r="C480" s="13"/>
      <c r="D480" s="13"/>
      <c r="E480" s="15"/>
      <c r="F480" s="15"/>
      <c r="G480" s="16"/>
    </row>
    <row r="481" spans="1:7" ht="12.75">
      <c r="A481" s="14"/>
      <c r="B481" s="13"/>
      <c r="C481" s="13"/>
      <c r="D481" s="13"/>
      <c r="E481" s="15"/>
      <c r="F481" s="15"/>
      <c r="G481" s="16"/>
    </row>
    <row r="482" spans="1:7" ht="12.75">
      <c r="A482" s="14"/>
      <c r="B482" s="13"/>
      <c r="C482" s="13"/>
      <c r="D482" s="13"/>
      <c r="E482" s="15"/>
      <c r="F482" s="15"/>
      <c r="G482" s="16"/>
    </row>
    <row r="483" spans="1:7" ht="12.75">
      <c r="A483" s="14"/>
      <c r="B483" s="13"/>
      <c r="C483" s="13"/>
      <c r="D483" s="13"/>
      <c r="E483" s="15"/>
      <c r="F483" s="15"/>
      <c r="G483" s="16"/>
    </row>
    <row r="484" spans="1:7" ht="12.75">
      <c r="A484" s="14"/>
      <c r="B484" s="13"/>
      <c r="C484" s="13"/>
      <c r="D484" s="13"/>
      <c r="E484" s="15"/>
      <c r="F484" s="15"/>
      <c r="G484" s="16"/>
    </row>
    <row r="485" spans="1:7" ht="12.75">
      <c r="A485" s="14"/>
      <c r="B485" s="13"/>
      <c r="C485" s="13"/>
      <c r="D485" s="13"/>
      <c r="E485" s="15"/>
      <c r="F485" s="15"/>
      <c r="G485" s="16"/>
    </row>
    <row r="486" spans="1:7" ht="12.75">
      <c r="A486" s="14"/>
      <c r="B486" s="13"/>
      <c r="C486" s="13"/>
      <c r="D486" s="13"/>
      <c r="E486" s="15"/>
      <c r="F486" s="15"/>
      <c r="G486" s="16"/>
    </row>
    <row r="487" spans="1:7" ht="12.75">
      <c r="A487" s="14"/>
      <c r="B487" s="13"/>
      <c r="C487" s="13"/>
      <c r="D487" s="13"/>
      <c r="E487" s="15"/>
      <c r="F487" s="15"/>
      <c r="G487" s="16"/>
    </row>
    <row r="488" spans="1:7" ht="12.75">
      <c r="A488" s="14"/>
      <c r="B488" s="13"/>
      <c r="C488" s="13"/>
      <c r="D488" s="13"/>
      <c r="E488" s="15"/>
      <c r="F488" s="15"/>
      <c r="G488" s="16"/>
    </row>
    <row r="489" spans="1:7" ht="12.75">
      <c r="A489" s="14"/>
      <c r="B489" s="13"/>
      <c r="C489" s="13"/>
      <c r="D489" s="13"/>
      <c r="E489" s="15"/>
      <c r="F489" s="15"/>
      <c r="G489" s="16"/>
    </row>
    <row r="490" spans="1:7" ht="12.75">
      <c r="A490" s="14"/>
      <c r="B490" s="13"/>
      <c r="C490" s="13"/>
      <c r="D490" s="13"/>
      <c r="E490" s="15"/>
      <c r="F490" s="15"/>
      <c r="G490" s="16"/>
    </row>
    <row r="491" spans="1:7" ht="12.75">
      <c r="A491" s="14"/>
      <c r="B491" s="13"/>
      <c r="C491" s="13"/>
      <c r="D491" s="13"/>
      <c r="E491" s="15"/>
      <c r="F491" s="15"/>
      <c r="G491" s="16"/>
    </row>
    <row r="492" spans="1:7" ht="12.75">
      <c r="A492" s="14"/>
      <c r="B492" s="13"/>
      <c r="C492" s="13"/>
      <c r="D492" s="13"/>
      <c r="E492" s="15"/>
      <c r="F492" s="15"/>
      <c r="G492" s="16"/>
    </row>
    <row r="493" spans="1:7" ht="12.75">
      <c r="A493" s="14"/>
      <c r="B493" s="13"/>
      <c r="C493" s="13"/>
      <c r="D493" s="13"/>
      <c r="E493" s="15"/>
      <c r="F493" s="15"/>
      <c r="G493" s="16"/>
    </row>
    <row r="494" spans="1:7" ht="12.75">
      <c r="A494" s="14"/>
      <c r="B494" s="13"/>
      <c r="C494" s="13"/>
      <c r="D494" s="13"/>
      <c r="E494" s="15"/>
      <c r="F494" s="15"/>
      <c r="G494" s="16"/>
    </row>
    <row r="495" spans="1:7" ht="12.75">
      <c r="A495" s="14"/>
      <c r="B495" s="13"/>
      <c r="C495" s="13"/>
      <c r="D495" s="13"/>
      <c r="E495" s="15"/>
      <c r="F495" s="15"/>
      <c r="G495" s="16"/>
    </row>
    <row r="496" spans="1:7" ht="12.75">
      <c r="A496" s="14"/>
      <c r="B496" s="13"/>
      <c r="C496" s="13"/>
      <c r="D496" s="13"/>
      <c r="E496" s="15"/>
      <c r="F496" s="15"/>
      <c r="G496" s="16"/>
    </row>
    <row r="497" spans="1:7" ht="12.75">
      <c r="A497" s="14"/>
      <c r="B497" s="13"/>
      <c r="C497" s="13"/>
      <c r="D497" s="13"/>
      <c r="E497" s="15"/>
      <c r="F497" s="15"/>
      <c r="G497" s="16"/>
    </row>
    <row r="498" spans="1:7" ht="12.75">
      <c r="A498" s="14"/>
      <c r="B498" s="13"/>
      <c r="C498" s="13"/>
      <c r="D498" s="13"/>
      <c r="E498" s="15"/>
      <c r="F498" s="15"/>
      <c r="G498" s="16"/>
    </row>
    <row r="499" spans="1:7" ht="12.75">
      <c r="A499" s="14"/>
      <c r="B499" s="13"/>
      <c r="C499" s="13"/>
      <c r="D499" s="13"/>
      <c r="E499" s="15"/>
      <c r="F499" s="15"/>
      <c r="G499" s="16"/>
    </row>
    <row r="500" spans="1:7" ht="12.75">
      <c r="A500" s="14"/>
      <c r="B500" s="13"/>
      <c r="C500" s="13"/>
      <c r="D500" s="13"/>
      <c r="E500" s="15"/>
      <c r="F500" s="15"/>
      <c r="G500" s="16"/>
    </row>
    <row r="501" spans="1:7" ht="12.75">
      <c r="A501" s="14"/>
      <c r="B501" s="13"/>
      <c r="C501" s="13"/>
      <c r="D501" s="13"/>
      <c r="E501" s="15"/>
      <c r="F501" s="15"/>
      <c r="G501" s="16"/>
    </row>
    <row r="502" spans="1:7" ht="12.75">
      <c r="A502" s="14"/>
      <c r="B502" s="13"/>
      <c r="C502" s="13"/>
      <c r="D502" s="13"/>
      <c r="E502" s="15"/>
      <c r="F502" s="15"/>
      <c r="G502" s="16"/>
    </row>
    <row r="503" spans="1:7" ht="12.75">
      <c r="A503" s="14"/>
      <c r="B503" s="13"/>
      <c r="C503" s="13"/>
      <c r="D503" s="13"/>
      <c r="E503" s="15"/>
      <c r="F503" s="15"/>
      <c r="G503" s="16"/>
    </row>
    <row r="504" spans="1:7" ht="12.75">
      <c r="A504" s="14"/>
      <c r="B504" s="13"/>
      <c r="C504" s="13"/>
      <c r="D504" s="13"/>
      <c r="E504" s="15"/>
      <c r="F504" s="15"/>
      <c r="G504" s="16"/>
    </row>
    <row r="505" spans="1:7" ht="12.75">
      <c r="A505" s="14"/>
      <c r="B505" s="13"/>
      <c r="C505" s="13"/>
      <c r="D505" s="13"/>
      <c r="E505" s="15"/>
      <c r="F505" s="15"/>
      <c r="G505" s="16"/>
    </row>
    <row r="506" spans="1:7" ht="12.75">
      <c r="A506" s="14"/>
      <c r="B506" s="13"/>
      <c r="C506" s="13"/>
      <c r="D506" s="13"/>
      <c r="E506" s="15"/>
      <c r="F506" s="15"/>
      <c r="G506" s="16"/>
    </row>
    <row r="507" spans="1:7" ht="12.75">
      <c r="A507" s="14"/>
      <c r="B507" s="13"/>
      <c r="C507" s="13"/>
      <c r="D507" s="13"/>
      <c r="E507" s="15"/>
      <c r="F507" s="15"/>
      <c r="G507" s="16"/>
    </row>
    <row r="508" spans="1:7" ht="12.75">
      <c r="A508" s="14"/>
      <c r="B508" s="13"/>
      <c r="C508" s="13"/>
      <c r="D508" s="13"/>
      <c r="E508" s="15"/>
      <c r="F508" s="15"/>
      <c r="G508" s="16"/>
    </row>
    <row r="509" spans="1:7" ht="12.75">
      <c r="A509" s="14"/>
      <c r="B509" s="13"/>
      <c r="C509" s="13"/>
      <c r="D509" s="13"/>
      <c r="E509" s="15"/>
      <c r="F509" s="15"/>
      <c r="G509" s="16"/>
    </row>
    <row r="510" spans="1:7" ht="12.75">
      <c r="A510" s="14"/>
      <c r="B510" s="13"/>
      <c r="C510" s="13"/>
      <c r="D510" s="13"/>
      <c r="E510" s="15"/>
      <c r="F510" s="15"/>
      <c r="G510" s="16"/>
    </row>
    <row r="511" spans="1:7" ht="12.75">
      <c r="A511" s="14"/>
      <c r="B511" s="13"/>
      <c r="C511" s="13"/>
      <c r="D511" s="13"/>
      <c r="E511" s="15"/>
      <c r="F511" s="15"/>
      <c r="G511" s="16"/>
    </row>
    <row r="512" spans="1:7" ht="12.75">
      <c r="A512" s="14"/>
      <c r="B512" s="13"/>
      <c r="C512" s="13"/>
      <c r="D512" s="13"/>
      <c r="E512" s="15"/>
      <c r="F512" s="15"/>
      <c r="G512" s="16"/>
    </row>
    <row r="513" spans="1:7" ht="12.75">
      <c r="A513" s="14"/>
      <c r="B513" s="13"/>
      <c r="C513" s="13"/>
      <c r="D513" s="13"/>
      <c r="E513" s="15"/>
      <c r="F513" s="15"/>
      <c r="G513" s="16"/>
    </row>
    <row r="514" spans="1:7" ht="12.75">
      <c r="A514" s="14"/>
      <c r="B514" s="13"/>
      <c r="C514" s="13"/>
      <c r="D514" s="13"/>
      <c r="E514" s="15"/>
      <c r="F514" s="15"/>
      <c r="G514" s="16"/>
    </row>
    <row r="515" spans="1:7" ht="12.75">
      <c r="A515" s="14"/>
      <c r="B515" s="13"/>
      <c r="C515" s="13"/>
      <c r="D515" s="13"/>
      <c r="E515" s="15"/>
      <c r="F515" s="15"/>
      <c r="G515" s="16"/>
    </row>
    <row r="516" spans="1:7" ht="12.75">
      <c r="A516" s="14"/>
      <c r="B516" s="13"/>
      <c r="C516" s="13"/>
      <c r="D516" s="13"/>
      <c r="E516" s="15"/>
      <c r="F516" s="15"/>
      <c r="G516" s="16"/>
    </row>
    <row r="517" spans="1:7" ht="12.75">
      <c r="A517" s="14"/>
      <c r="B517" s="13"/>
      <c r="C517" s="13"/>
      <c r="D517" s="13"/>
      <c r="E517" s="15"/>
      <c r="F517" s="15"/>
      <c r="G517" s="16"/>
    </row>
    <row r="518" spans="1:7" ht="12.75">
      <c r="A518" s="14"/>
      <c r="B518" s="13"/>
      <c r="C518" s="13"/>
      <c r="D518" s="13"/>
      <c r="E518" s="15"/>
      <c r="F518" s="15"/>
      <c r="G518" s="16"/>
    </row>
    <row r="519" spans="1:7" ht="12.75">
      <c r="A519" s="14"/>
      <c r="B519" s="13"/>
      <c r="C519" s="13"/>
      <c r="D519" s="13"/>
      <c r="E519" s="15"/>
      <c r="F519" s="15"/>
      <c r="G519" s="16"/>
    </row>
    <row r="520" spans="1:7" ht="12.75">
      <c r="A520" s="14"/>
      <c r="B520" s="13"/>
      <c r="C520" s="13"/>
      <c r="D520" s="13"/>
      <c r="E520" s="15"/>
      <c r="F520" s="15"/>
      <c r="G520" s="16"/>
    </row>
    <row r="521" spans="1:7" ht="12.75">
      <c r="A521" s="14"/>
      <c r="B521" s="13"/>
      <c r="C521" s="13"/>
      <c r="D521" s="13"/>
      <c r="E521" s="15"/>
      <c r="F521" s="15"/>
      <c r="G521" s="16"/>
    </row>
    <row r="522" spans="1:7" ht="12.75">
      <c r="A522" s="14"/>
      <c r="B522" s="13"/>
      <c r="C522" s="13"/>
      <c r="D522" s="13"/>
      <c r="E522" s="15"/>
      <c r="F522" s="15"/>
      <c r="G522" s="16"/>
    </row>
    <row r="523" spans="1:7" ht="12.75">
      <c r="A523" s="14"/>
      <c r="B523" s="13"/>
      <c r="C523" s="13"/>
      <c r="D523" s="13"/>
      <c r="E523" s="15"/>
      <c r="F523" s="15"/>
      <c r="G523" s="16"/>
    </row>
    <row r="524" spans="1:7" ht="12.75">
      <c r="A524" s="14"/>
      <c r="B524" s="13"/>
      <c r="C524" s="13"/>
      <c r="D524" s="13"/>
      <c r="E524" s="15"/>
      <c r="F524" s="15"/>
      <c r="G524" s="16"/>
    </row>
    <row r="525" spans="1:7" ht="12.75">
      <c r="A525" s="14"/>
      <c r="B525" s="13"/>
      <c r="C525" s="13"/>
      <c r="D525" s="13"/>
      <c r="E525" s="15"/>
      <c r="F525" s="15"/>
      <c r="G525" s="16"/>
    </row>
    <row r="526" spans="1:7" ht="12.75">
      <c r="A526" s="14"/>
      <c r="B526" s="13"/>
      <c r="C526" s="13"/>
      <c r="D526" s="13"/>
      <c r="E526" s="15"/>
      <c r="F526" s="15"/>
      <c r="G526" s="16"/>
    </row>
    <row r="527" spans="1:7" ht="12.75">
      <c r="A527" s="14"/>
      <c r="B527" s="13"/>
      <c r="C527" s="13"/>
      <c r="D527" s="13"/>
      <c r="E527" s="15"/>
      <c r="F527" s="15"/>
      <c r="G527" s="16"/>
    </row>
    <row r="528" spans="1:7" ht="12.75">
      <c r="A528" s="14"/>
      <c r="B528" s="13"/>
      <c r="C528" s="13"/>
      <c r="D528" s="13"/>
      <c r="E528" s="15"/>
      <c r="F528" s="15"/>
      <c r="G528" s="16"/>
    </row>
    <row r="529" spans="1:7" ht="12.75">
      <c r="A529" s="14"/>
      <c r="B529" s="13"/>
      <c r="C529" s="13"/>
      <c r="D529" s="13"/>
      <c r="E529" s="15"/>
      <c r="F529" s="15"/>
      <c r="G529" s="16"/>
    </row>
    <row r="530" spans="1:7" ht="12.75">
      <c r="A530" s="14"/>
      <c r="B530" s="13"/>
      <c r="C530" s="13"/>
      <c r="D530" s="13"/>
      <c r="E530" s="15"/>
      <c r="F530" s="15"/>
      <c r="G530" s="16"/>
    </row>
    <row r="531" spans="1:7" ht="12.75">
      <c r="A531" s="14"/>
      <c r="B531" s="13"/>
      <c r="C531" s="13"/>
      <c r="D531" s="13"/>
      <c r="E531" s="15"/>
      <c r="F531" s="15"/>
      <c r="G531" s="16"/>
    </row>
    <row r="532" spans="1:7" ht="12.75">
      <c r="A532" s="14"/>
      <c r="B532" s="13"/>
      <c r="C532" s="13"/>
      <c r="D532" s="13"/>
      <c r="E532" s="15"/>
      <c r="F532" s="15"/>
      <c r="G532" s="16"/>
    </row>
    <row r="533" spans="1:7" ht="12.75">
      <c r="A533" s="14"/>
      <c r="B533" s="13"/>
      <c r="C533" s="13"/>
      <c r="D533" s="13"/>
      <c r="E533" s="15"/>
      <c r="F533" s="15"/>
      <c r="G533" s="16"/>
    </row>
    <row r="534" spans="1:7" ht="12.75">
      <c r="A534" s="14"/>
      <c r="B534" s="13"/>
      <c r="C534" s="13"/>
      <c r="D534" s="13"/>
      <c r="E534" s="15"/>
      <c r="F534" s="15"/>
      <c r="G534" s="16"/>
    </row>
    <row r="535" spans="1:7" ht="12.75">
      <c r="A535" s="14"/>
      <c r="B535" s="13"/>
      <c r="C535" s="13"/>
      <c r="D535" s="13"/>
      <c r="E535" s="15"/>
      <c r="F535" s="15"/>
      <c r="G535" s="16"/>
    </row>
    <row r="536" spans="1:7" ht="12.75">
      <c r="A536" s="14"/>
      <c r="B536" s="13"/>
      <c r="C536" s="13"/>
      <c r="D536" s="13"/>
      <c r="E536" s="15"/>
      <c r="F536" s="15"/>
      <c r="G536" s="16"/>
    </row>
    <row r="537" spans="1:7" ht="12.75">
      <c r="A537" s="14"/>
      <c r="B537" s="13"/>
      <c r="C537" s="13"/>
      <c r="D537" s="13"/>
      <c r="E537" s="15"/>
      <c r="F537" s="15"/>
      <c r="G537" s="16"/>
    </row>
    <row r="538" spans="1:7" ht="12.75">
      <c r="A538" s="14"/>
      <c r="B538" s="13"/>
      <c r="C538" s="13"/>
      <c r="D538" s="13"/>
      <c r="E538" s="15"/>
      <c r="F538" s="15"/>
      <c r="G538" s="16"/>
    </row>
    <row r="539" spans="1:7" ht="12.75">
      <c r="A539" s="14"/>
      <c r="B539" s="13"/>
      <c r="C539" s="13"/>
      <c r="D539" s="13"/>
      <c r="E539" s="15"/>
      <c r="F539" s="15"/>
      <c r="G539" s="16"/>
    </row>
    <row r="540" spans="1:7" ht="12.75">
      <c r="A540" s="14"/>
      <c r="B540" s="13"/>
      <c r="C540" s="13"/>
      <c r="D540" s="13"/>
      <c r="E540" s="15"/>
      <c r="F540" s="15"/>
      <c r="G540" s="16"/>
    </row>
    <row r="541" spans="1:7" ht="12.75">
      <c r="A541" s="14"/>
      <c r="B541" s="13"/>
      <c r="C541" s="13"/>
      <c r="D541" s="13"/>
      <c r="E541" s="15"/>
      <c r="F541" s="15"/>
      <c r="G541" s="16"/>
    </row>
    <row r="542" spans="1:7" ht="12.75">
      <c r="A542" s="14"/>
      <c r="B542" s="13"/>
      <c r="C542" s="13"/>
      <c r="D542" s="13"/>
      <c r="E542" s="15"/>
      <c r="F542" s="15"/>
      <c r="G542" s="16"/>
    </row>
    <row r="543" spans="1:7" ht="12.75">
      <c r="A543" s="14"/>
      <c r="B543" s="13"/>
      <c r="C543" s="13"/>
      <c r="D543" s="13"/>
      <c r="E543" s="15"/>
      <c r="F543" s="15"/>
      <c r="G543" s="16"/>
    </row>
    <row r="544" spans="1:7" ht="12.75">
      <c r="A544" s="14"/>
      <c r="B544" s="13"/>
      <c r="C544" s="13"/>
      <c r="D544" s="13"/>
      <c r="E544" s="15"/>
      <c r="F544" s="15"/>
      <c r="G544" s="16"/>
    </row>
    <row r="545" spans="1:7" ht="12.75">
      <c r="A545" s="14"/>
      <c r="B545" s="13"/>
      <c r="C545" s="13"/>
      <c r="D545" s="13"/>
      <c r="E545" s="15"/>
      <c r="F545" s="15"/>
      <c r="G545" s="16"/>
    </row>
    <row r="546" spans="1:7" ht="12.75">
      <c r="A546" s="14"/>
      <c r="B546" s="13"/>
      <c r="C546" s="13"/>
      <c r="D546" s="13"/>
      <c r="E546" s="15"/>
      <c r="F546" s="15"/>
      <c r="G546" s="16"/>
    </row>
    <row r="547" spans="1:7" ht="12.75">
      <c r="A547" s="14"/>
      <c r="B547" s="13"/>
      <c r="C547" s="13"/>
      <c r="D547" s="13"/>
      <c r="E547" s="15"/>
      <c r="F547" s="15"/>
      <c r="G547" s="16"/>
    </row>
    <row r="548" spans="1:7" ht="12.75">
      <c r="A548" s="14"/>
      <c r="B548" s="13"/>
      <c r="C548" s="13"/>
      <c r="D548" s="13"/>
      <c r="E548" s="15"/>
      <c r="F548" s="15"/>
      <c r="G548" s="16"/>
    </row>
    <row r="549" spans="1:7" ht="12.75">
      <c r="A549" s="14"/>
      <c r="B549" s="13"/>
      <c r="C549" s="13"/>
      <c r="D549" s="13"/>
      <c r="E549" s="15"/>
      <c r="F549" s="15"/>
      <c r="G549" s="16"/>
    </row>
    <row r="550" spans="1:7" ht="12.75">
      <c r="A550" s="14"/>
      <c r="B550" s="13"/>
      <c r="C550" s="13"/>
      <c r="D550" s="13"/>
      <c r="E550" s="15"/>
      <c r="F550" s="15"/>
      <c r="G550" s="16"/>
    </row>
    <row r="551" spans="1:7" ht="12.75">
      <c r="A551" s="14"/>
      <c r="B551" s="13"/>
      <c r="C551" s="13"/>
      <c r="D551" s="13"/>
      <c r="E551" s="15"/>
      <c r="F551" s="15"/>
      <c r="G551" s="16"/>
    </row>
    <row r="552" spans="1:7" ht="12.75">
      <c r="A552" s="14"/>
      <c r="B552" s="13"/>
      <c r="C552" s="13"/>
      <c r="D552" s="13"/>
      <c r="E552" s="15"/>
      <c r="F552" s="15"/>
      <c r="G552" s="16"/>
    </row>
    <row r="553" spans="1:7" ht="12.75">
      <c r="A553" s="14"/>
      <c r="B553" s="13"/>
      <c r="C553" s="13"/>
      <c r="D553" s="13"/>
      <c r="E553" s="15"/>
      <c r="F553" s="15"/>
      <c r="G553" s="16"/>
    </row>
    <row r="554" spans="1:7" ht="12.75">
      <c r="A554" s="14"/>
      <c r="B554" s="13"/>
      <c r="C554" s="13"/>
      <c r="D554" s="13"/>
      <c r="E554" s="15"/>
      <c r="F554" s="15"/>
      <c r="G554" s="16"/>
    </row>
    <row r="555" spans="1:7" ht="12.75">
      <c r="A555" s="14"/>
      <c r="B555" s="13"/>
      <c r="C555" s="13"/>
      <c r="D555" s="13"/>
      <c r="E555" s="15"/>
      <c r="F555" s="15"/>
      <c r="G555" s="16"/>
    </row>
    <row r="556" spans="1:7" ht="12.75">
      <c r="A556" s="14"/>
      <c r="B556" s="13"/>
      <c r="C556" s="13"/>
      <c r="D556" s="13"/>
      <c r="E556" s="15"/>
      <c r="F556" s="15"/>
      <c r="G556" s="16"/>
    </row>
    <row r="557" spans="1:7" ht="12.75">
      <c r="A557" s="14"/>
      <c r="B557" s="13"/>
      <c r="C557" s="13"/>
      <c r="D557" s="13"/>
      <c r="E557" s="15"/>
      <c r="F557" s="15"/>
      <c r="G557" s="16"/>
    </row>
    <row r="558" spans="1:7" ht="12.75">
      <c r="A558" s="14"/>
      <c r="B558" s="13"/>
      <c r="C558" s="13"/>
      <c r="D558" s="13"/>
      <c r="E558" s="15"/>
      <c r="F558" s="15"/>
      <c r="G558" s="16"/>
    </row>
    <row r="559" spans="1:7" ht="12.75">
      <c r="A559" s="14"/>
      <c r="B559" s="13"/>
      <c r="C559" s="13"/>
      <c r="D559" s="13"/>
      <c r="E559" s="15"/>
      <c r="F559" s="15"/>
      <c r="G559" s="16"/>
    </row>
    <row r="560" spans="1:7" ht="12.75">
      <c r="A560" s="14"/>
      <c r="B560" s="13"/>
      <c r="C560" s="13"/>
      <c r="D560" s="13"/>
      <c r="E560" s="15"/>
      <c r="F560" s="15"/>
      <c r="G560" s="16"/>
    </row>
    <row r="561" spans="1:7" ht="12.75">
      <c r="A561" s="14"/>
      <c r="B561" s="13"/>
      <c r="C561" s="13"/>
      <c r="D561" s="13"/>
      <c r="E561" s="15"/>
      <c r="F561" s="15"/>
      <c r="G561" s="16"/>
    </row>
    <row r="562" spans="1:7" ht="12.75">
      <c r="A562" s="14"/>
      <c r="B562" s="13"/>
      <c r="C562" s="13"/>
      <c r="D562" s="13"/>
      <c r="E562" s="15"/>
      <c r="F562" s="15"/>
      <c r="G562" s="16"/>
    </row>
    <row r="563" spans="1:7" ht="12.75">
      <c r="A563" s="14"/>
      <c r="B563" s="13"/>
      <c r="C563" s="13"/>
      <c r="D563" s="13"/>
      <c r="E563" s="15"/>
      <c r="F563" s="15"/>
      <c r="G563" s="16"/>
    </row>
    <row r="564" spans="1:7" ht="12.75">
      <c r="A564" s="14"/>
      <c r="B564" s="13"/>
      <c r="C564" s="13"/>
      <c r="D564" s="13"/>
      <c r="E564" s="15"/>
      <c r="F564" s="15"/>
      <c r="G564" s="16"/>
    </row>
    <row r="565" spans="1:7" ht="12.75">
      <c r="A565" s="14"/>
      <c r="B565" s="13"/>
      <c r="C565" s="13"/>
      <c r="D565" s="13"/>
      <c r="E565" s="15"/>
      <c r="F565" s="15"/>
      <c r="G565" s="16"/>
    </row>
    <row r="566" spans="1:7" ht="12.75">
      <c r="A566" s="14"/>
      <c r="B566" s="13"/>
      <c r="C566" s="13"/>
      <c r="D566" s="13"/>
      <c r="E566" s="15"/>
      <c r="F566" s="15"/>
      <c r="G566" s="16"/>
    </row>
    <row r="567" spans="1:7" ht="12.75">
      <c r="A567" s="14"/>
      <c r="B567" s="13"/>
      <c r="C567" s="13"/>
      <c r="D567" s="13"/>
      <c r="E567" s="15"/>
      <c r="F567" s="15"/>
      <c r="G567" s="16"/>
    </row>
    <row r="568" spans="1:7" ht="12.75">
      <c r="A568" s="14"/>
      <c r="B568" s="13"/>
      <c r="C568" s="13"/>
      <c r="D568" s="13"/>
      <c r="E568" s="15"/>
      <c r="F568" s="15"/>
      <c r="G568" s="16"/>
    </row>
    <row r="569" spans="1:7" ht="12.75">
      <c r="A569" s="14"/>
      <c r="B569" s="13"/>
      <c r="C569" s="13"/>
      <c r="D569" s="13"/>
      <c r="E569" s="15"/>
      <c r="F569" s="15"/>
      <c r="G569" s="16"/>
    </row>
    <row r="570" spans="1:7" ht="12.75">
      <c r="A570" s="14"/>
      <c r="B570" s="13"/>
      <c r="C570" s="13"/>
      <c r="D570" s="13"/>
      <c r="E570" s="15"/>
      <c r="F570" s="15"/>
      <c r="G570" s="16"/>
    </row>
    <row r="571" spans="1:7" ht="12.75">
      <c r="A571" s="14"/>
      <c r="B571" s="13"/>
      <c r="C571" s="13"/>
      <c r="D571" s="13"/>
      <c r="E571" s="15"/>
      <c r="F571" s="15"/>
      <c r="G571" s="16"/>
    </row>
    <row r="572" spans="1:7" ht="12.75">
      <c r="A572" s="14"/>
      <c r="B572" s="13"/>
      <c r="C572" s="13"/>
      <c r="D572" s="13"/>
      <c r="E572" s="15"/>
      <c r="F572" s="15"/>
      <c r="G572" s="16"/>
    </row>
    <row r="573" spans="1:7" ht="12.75">
      <c r="A573" s="14"/>
      <c r="B573" s="13"/>
      <c r="C573" s="13"/>
      <c r="D573" s="13"/>
      <c r="E573" s="15"/>
      <c r="F573" s="15"/>
      <c r="G573" s="16"/>
    </row>
    <row r="574" spans="1:7" ht="12.75">
      <c r="A574" s="14"/>
      <c r="B574" s="13"/>
      <c r="C574" s="13"/>
      <c r="D574" s="13"/>
      <c r="E574" s="15"/>
      <c r="F574" s="15"/>
      <c r="G574" s="16"/>
    </row>
    <row r="575" spans="1:7" ht="12.75">
      <c r="A575" s="14"/>
      <c r="B575" s="13"/>
      <c r="C575" s="13"/>
      <c r="D575" s="13"/>
      <c r="E575" s="15"/>
      <c r="F575" s="15"/>
      <c r="G575" s="16"/>
    </row>
    <row r="576" spans="1:7" ht="12.75">
      <c r="A576" s="14"/>
      <c r="B576" s="13"/>
      <c r="C576" s="13"/>
      <c r="D576" s="13"/>
      <c r="E576" s="15"/>
      <c r="F576" s="15"/>
      <c r="G576" s="16"/>
    </row>
    <row r="577" spans="1:7" ht="12.75">
      <c r="A577" s="14"/>
      <c r="B577" s="13"/>
      <c r="C577" s="13"/>
      <c r="D577" s="13"/>
      <c r="E577" s="15"/>
      <c r="F577" s="15"/>
      <c r="G577" s="16"/>
    </row>
    <row r="578" spans="1:7" ht="12.75">
      <c r="A578" s="14"/>
      <c r="B578" s="13"/>
      <c r="C578" s="13"/>
      <c r="D578" s="13"/>
      <c r="E578" s="15"/>
      <c r="F578" s="15"/>
      <c r="G578" s="16"/>
    </row>
    <row r="579" spans="1:7" ht="12.75">
      <c r="A579" s="14"/>
      <c r="B579" s="13"/>
      <c r="C579" s="13"/>
      <c r="D579" s="13"/>
      <c r="E579" s="15"/>
      <c r="F579" s="15"/>
      <c r="G579" s="16"/>
    </row>
    <row r="580" spans="1:7" ht="12.75">
      <c r="A580" s="14"/>
      <c r="B580" s="13"/>
      <c r="C580" s="13"/>
      <c r="D580" s="13"/>
      <c r="E580" s="15"/>
      <c r="F580" s="15"/>
      <c r="G580" s="16"/>
    </row>
    <row r="581" spans="1:7" ht="12.75">
      <c r="A581" s="14"/>
      <c r="B581" s="13"/>
      <c r="C581" s="13"/>
      <c r="D581" s="13"/>
      <c r="E581" s="15"/>
      <c r="F581" s="15"/>
      <c r="G581" s="16"/>
    </row>
    <row r="582" spans="1:7" ht="12.75">
      <c r="A582" s="14"/>
      <c r="B582" s="13"/>
      <c r="C582" s="13"/>
      <c r="D582" s="13"/>
      <c r="E582" s="15"/>
      <c r="F582" s="15"/>
      <c r="G582" s="16"/>
    </row>
    <row r="583" spans="1:7" ht="12.75">
      <c r="A583" s="14"/>
      <c r="B583" s="13"/>
      <c r="C583" s="13"/>
      <c r="D583" s="13"/>
      <c r="E583" s="15"/>
      <c r="F583" s="15"/>
      <c r="G583" s="16"/>
    </row>
    <row r="584" spans="1:7" ht="12.75">
      <c r="A584" s="14"/>
      <c r="B584" s="13"/>
      <c r="C584" s="13"/>
      <c r="D584" s="13"/>
      <c r="E584" s="15"/>
      <c r="F584" s="15"/>
      <c r="G584" s="16"/>
    </row>
    <row r="585" spans="1:7" ht="12.75">
      <c r="A585" s="14"/>
      <c r="B585" s="13"/>
      <c r="C585" s="13"/>
      <c r="D585" s="13"/>
      <c r="E585" s="15"/>
      <c r="F585" s="15"/>
      <c r="G585" s="16"/>
    </row>
    <row r="586" spans="1:7" ht="12.75">
      <c r="A586" s="14"/>
      <c r="B586" s="13"/>
      <c r="C586" s="13"/>
      <c r="D586" s="13"/>
      <c r="E586" s="15"/>
      <c r="F586" s="15"/>
      <c r="G586" s="16"/>
    </row>
    <row r="587" spans="1:7" ht="12.75">
      <c r="A587" s="14"/>
      <c r="B587" s="13"/>
      <c r="C587" s="13"/>
      <c r="D587" s="13"/>
      <c r="E587" s="15"/>
      <c r="F587" s="15"/>
      <c r="G587" s="16"/>
    </row>
    <row r="588" spans="1:7" ht="12.75">
      <c r="A588" s="14"/>
      <c r="B588" s="13"/>
      <c r="C588" s="13"/>
      <c r="D588" s="13"/>
      <c r="E588" s="15"/>
      <c r="F588" s="15"/>
      <c r="G588" s="16"/>
    </row>
    <row r="589" spans="1:7" ht="12.75">
      <c r="A589" s="14"/>
      <c r="B589" s="13"/>
      <c r="C589" s="13"/>
      <c r="D589" s="13"/>
      <c r="E589" s="15"/>
      <c r="F589" s="15"/>
      <c r="G589" s="16"/>
    </row>
    <row r="590" spans="1:7" ht="12.75">
      <c r="A590" s="14"/>
      <c r="B590" s="13"/>
      <c r="C590" s="13"/>
      <c r="D590" s="13"/>
      <c r="E590" s="15"/>
      <c r="F590" s="15"/>
      <c r="G590" s="16"/>
    </row>
    <row r="591" spans="1:7" ht="12.75">
      <c r="A591" s="14"/>
      <c r="B591" s="13"/>
      <c r="C591" s="13"/>
      <c r="D591" s="13"/>
      <c r="E591" s="15"/>
      <c r="F591" s="15"/>
      <c r="G591" s="16"/>
    </row>
    <row r="592" spans="1:7" ht="12.75">
      <c r="A592" s="14"/>
      <c r="B592" s="13"/>
      <c r="C592" s="13"/>
      <c r="D592" s="13"/>
      <c r="E592" s="15"/>
      <c r="F592" s="15"/>
      <c r="G592" s="16"/>
    </row>
    <row r="593" spans="1:7" ht="12.75">
      <c r="A593" s="14"/>
      <c r="B593" s="13"/>
      <c r="C593" s="13"/>
      <c r="D593" s="13"/>
      <c r="E593" s="15"/>
      <c r="F593" s="15"/>
      <c r="G593" s="16"/>
    </row>
    <row r="594" spans="1:7" ht="12.75">
      <c r="A594" s="14"/>
      <c r="B594" s="13"/>
      <c r="C594" s="13"/>
      <c r="D594" s="13"/>
      <c r="E594" s="15"/>
      <c r="F594" s="15"/>
      <c r="G594" s="16"/>
    </row>
    <row r="595" spans="1:7" ht="12.75">
      <c r="A595" s="14"/>
      <c r="B595" s="13"/>
      <c r="C595" s="13"/>
      <c r="D595" s="13"/>
      <c r="E595" s="15"/>
      <c r="F595" s="15"/>
      <c r="G595" s="16"/>
    </row>
    <row r="596" spans="1:7" ht="12.75">
      <c r="A596" s="14"/>
      <c r="B596" s="13"/>
      <c r="C596" s="13"/>
      <c r="D596" s="13"/>
      <c r="E596" s="15"/>
      <c r="F596" s="15"/>
      <c r="G596" s="16"/>
    </row>
    <row r="597" spans="1:7" ht="12.75">
      <c r="A597" s="14"/>
      <c r="B597" s="13"/>
      <c r="C597" s="13"/>
      <c r="D597" s="13"/>
      <c r="E597" s="15"/>
      <c r="F597" s="15"/>
      <c r="G597" s="16"/>
    </row>
    <row r="598" spans="1:7" ht="12.75">
      <c r="A598" s="14"/>
      <c r="B598" s="13"/>
      <c r="C598" s="13"/>
      <c r="D598" s="13"/>
      <c r="E598" s="15"/>
      <c r="F598" s="15"/>
      <c r="G598" s="16"/>
    </row>
    <row r="599" spans="1:7" ht="12.75">
      <c r="A599" s="14"/>
      <c r="B599" s="13"/>
      <c r="C599" s="13"/>
      <c r="D599" s="13"/>
      <c r="E599" s="15"/>
      <c r="F599" s="15"/>
      <c r="G599" s="16"/>
    </row>
    <row r="600" spans="1:7" ht="12.75">
      <c r="A600" s="14"/>
      <c r="B600" s="13"/>
      <c r="C600" s="13"/>
      <c r="D600" s="13"/>
      <c r="E600" s="15"/>
      <c r="F600" s="15"/>
      <c r="G600" s="16"/>
    </row>
    <row r="601" spans="1:7" ht="12.75">
      <c r="A601" s="14"/>
      <c r="B601" s="13"/>
      <c r="C601" s="13"/>
      <c r="D601" s="13"/>
      <c r="E601" s="15"/>
      <c r="F601" s="15"/>
      <c r="G601" s="16"/>
    </row>
    <row r="602" spans="1:7" ht="12.75">
      <c r="A602" s="14"/>
      <c r="B602" s="13"/>
      <c r="C602" s="13"/>
      <c r="D602" s="13"/>
      <c r="E602" s="15"/>
      <c r="F602" s="15"/>
      <c r="G602" s="16"/>
    </row>
    <row r="603" spans="1:7" ht="12.75">
      <c r="A603" s="14"/>
      <c r="B603" s="13"/>
      <c r="C603" s="13"/>
      <c r="D603" s="13"/>
      <c r="E603" s="15"/>
      <c r="F603" s="15"/>
      <c r="G603" s="16"/>
    </row>
    <row r="604" spans="1:7" ht="12.75">
      <c r="A604" s="14"/>
      <c r="B604" s="13"/>
      <c r="C604" s="13"/>
      <c r="D604" s="13"/>
      <c r="E604" s="15"/>
      <c r="F604" s="15"/>
      <c r="G604" s="16"/>
    </row>
    <row r="605" spans="1:7" ht="12.75">
      <c r="A605" s="14"/>
      <c r="B605" s="13"/>
      <c r="C605" s="13"/>
      <c r="D605" s="13"/>
      <c r="E605" s="15"/>
      <c r="F605" s="15"/>
      <c r="G605" s="16"/>
    </row>
    <row r="606" spans="1:7" ht="12.75">
      <c r="A606" s="14"/>
      <c r="B606" s="13"/>
      <c r="C606" s="13"/>
      <c r="D606" s="13"/>
      <c r="E606" s="15"/>
      <c r="F606" s="15"/>
      <c r="G606" s="16"/>
    </row>
    <row r="607" spans="1:7" ht="12.75">
      <c r="A607" s="14"/>
      <c r="B607" s="13"/>
      <c r="C607" s="13"/>
      <c r="D607" s="13"/>
      <c r="E607" s="15"/>
      <c r="F607" s="15"/>
      <c r="G607" s="16"/>
    </row>
    <row r="608" spans="1:7" ht="12.75">
      <c r="A608" s="14"/>
      <c r="B608" s="13"/>
      <c r="C608" s="13"/>
      <c r="D608" s="13"/>
      <c r="E608" s="15"/>
      <c r="F608" s="15"/>
      <c r="G608" s="16"/>
    </row>
    <row r="609" spans="1:7" ht="12.75">
      <c r="A609" s="14"/>
      <c r="B609" s="13"/>
      <c r="C609" s="13"/>
      <c r="D609" s="13"/>
      <c r="E609" s="15"/>
      <c r="F609" s="15"/>
      <c r="G609" s="16"/>
    </row>
    <row r="610" spans="1:7" ht="12.75">
      <c r="A610" s="14"/>
      <c r="B610" s="13"/>
      <c r="C610" s="13"/>
      <c r="D610" s="13"/>
      <c r="E610" s="15"/>
      <c r="F610" s="15"/>
      <c r="G610" s="16"/>
    </row>
    <row r="611" spans="1:7" ht="12.75">
      <c r="A611" s="14"/>
      <c r="B611" s="13"/>
      <c r="C611" s="13"/>
      <c r="D611" s="13"/>
      <c r="E611" s="15"/>
      <c r="F611" s="15"/>
      <c r="G611" s="16"/>
    </row>
    <row r="612" spans="1:7" ht="12.75">
      <c r="A612" s="14"/>
      <c r="B612" s="13"/>
      <c r="C612" s="13"/>
      <c r="D612" s="13"/>
      <c r="E612" s="15"/>
      <c r="F612" s="15"/>
      <c r="G612" s="16"/>
    </row>
    <row r="613" spans="1:7" ht="12.75">
      <c r="A613" s="14"/>
      <c r="B613" s="13"/>
      <c r="C613" s="13"/>
      <c r="D613" s="13"/>
      <c r="E613" s="15"/>
      <c r="F613" s="15"/>
      <c r="G613" s="16"/>
    </row>
    <row r="614" spans="1:7" ht="12.75">
      <c r="A614" s="14"/>
      <c r="B614" s="13"/>
      <c r="C614" s="13"/>
      <c r="D614" s="13"/>
      <c r="E614" s="15"/>
      <c r="F614" s="15"/>
      <c r="G614" s="16"/>
    </row>
    <row r="615" spans="1:7" ht="12.75">
      <c r="A615" s="14"/>
      <c r="B615" s="13"/>
      <c r="C615" s="13"/>
      <c r="D615" s="13"/>
      <c r="E615" s="15"/>
      <c r="F615" s="15"/>
      <c r="G615" s="16"/>
    </row>
    <row r="616" spans="1:7" ht="12.75">
      <c r="A616" s="14"/>
      <c r="B616" s="13"/>
      <c r="C616" s="13"/>
      <c r="D616" s="13"/>
      <c r="E616" s="15"/>
      <c r="F616" s="15"/>
      <c r="G616" s="16"/>
    </row>
    <row r="617" spans="1:7" ht="12.75">
      <c r="A617" s="14"/>
      <c r="B617" s="13"/>
      <c r="C617" s="13"/>
      <c r="D617" s="13"/>
      <c r="E617" s="15"/>
      <c r="F617" s="15"/>
      <c r="G617" s="16"/>
    </row>
    <row r="618" spans="1:7" ht="12.75">
      <c r="A618" s="14"/>
      <c r="B618" s="13"/>
      <c r="C618" s="13"/>
      <c r="D618" s="13"/>
      <c r="E618" s="15"/>
      <c r="F618" s="15"/>
      <c r="G618" s="16"/>
    </row>
    <row r="619" spans="1:7" ht="12.75">
      <c r="A619" s="14"/>
      <c r="B619" s="13"/>
      <c r="C619" s="13"/>
      <c r="D619" s="13"/>
      <c r="E619" s="15"/>
      <c r="F619" s="15"/>
      <c r="G619" s="16"/>
    </row>
    <row r="620" spans="1:7" ht="12.75">
      <c r="A620" s="14"/>
      <c r="B620" s="13"/>
      <c r="C620" s="13"/>
      <c r="D620" s="13"/>
      <c r="E620" s="15"/>
      <c r="F620" s="15"/>
      <c r="G620" s="16"/>
    </row>
    <row r="621" spans="1:7" ht="12.75">
      <c r="A621" s="14"/>
      <c r="B621" s="13"/>
      <c r="C621" s="13"/>
      <c r="D621" s="13"/>
      <c r="E621" s="15"/>
      <c r="F621" s="15"/>
      <c r="G621" s="16"/>
    </row>
    <row r="622" spans="1:7" ht="12.75">
      <c r="A622" s="14"/>
      <c r="B622" s="13"/>
      <c r="C622" s="13"/>
      <c r="D622" s="13"/>
      <c r="E622" s="15"/>
      <c r="F622" s="15"/>
      <c r="G622" s="16"/>
    </row>
    <row r="623" spans="1:7" ht="12.75">
      <c r="A623" s="14"/>
      <c r="B623" s="13"/>
      <c r="C623" s="13"/>
      <c r="D623" s="13"/>
      <c r="E623" s="15"/>
      <c r="F623" s="15"/>
      <c r="G623" s="16"/>
    </row>
    <row r="624" spans="1:7" ht="12.75">
      <c r="A624" s="14"/>
      <c r="B624" s="13"/>
      <c r="C624" s="13"/>
      <c r="D624" s="13"/>
      <c r="E624" s="15"/>
      <c r="F624" s="15"/>
      <c r="G624" s="16"/>
    </row>
    <row r="625" spans="1:7" ht="12.75">
      <c r="A625" s="14"/>
      <c r="B625" s="13"/>
      <c r="C625" s="13"/>
      <c r="D625" s="13"/>
      <c r="E625" s="15"/>
      <c r="F625" s="15"/>
      <c r="G625" s="16"/>
    </row>
    <row r="626" spans="1:7" ht="12.75">
      <c r="A626" s="14"/>
      <c r="B626" s="13"/>
      <c r="C626" s="13"/>
      <c r="D626" s="13"/>
      <c r="E626" s="15"/>
      <c r="F626" s="15"/>
      <c r="G626" s="16"/>
    </row>
    <row r="627" spans="1:7" ht="12.75">
      <c r="A627" s="14"/>
      <c r="B627" s="13"/>
      <c r="C627" s="13"/>
      <c r="D627" s="13"/>
      <c r="E627" s="15"/>
      <c r="F627" s="15"/>
      <c r="G627" s="16"/>
    </row>
    <row r="628" spans="1:7" ht="12.75">
      <c r="A628" s="14"/>
      <c r="B628" s="13"/>
      <c r="C628" s="13"/>
      <c r="D628" s="13"/>
      <c r="E628" s="15"/>
      <c r="F628" s="15"/>
      <c r="G628" s="16"/>
    </row>
    <row r="629" spans="1:7" ht="12.75">
      <c r="A629" s="14"/>
      <c r="B629" s="13"/>
      <c r="C629" s="13"/>
      <c r="D629" s="13"/>
      <c r="E629" s="15"/>
      <c r="F629" s="15"/>
      <c r="G629" s="16"/>
    </row>
    <row r="630" spans="1:7" ht="12.75">
      <c r="A630" s="14"/>
      <c r="B630" s="13"/>
      <c r="C630" s="13"/>
      <c r="D630" s="13"/>
      <c r="E630" s="15"/>
      <c r="F630" s="15"/>
      <c r="G630" s="16"/>
    </row>
    <row r="631" spans="1:7" ht="12.75">
      <c r="A631" s="14"/>
      <c r="B631" s="13"/>
      <c r="C631" s="13"/>
      <c r="D631" s="13"/>
      <c r="E631" s="15"/>
      <c r="F631" s="15"/>
      <c r="G631" s="16"/>
    </row>
    <row r="632" spans="1:7" ht="12.75">
      <c r="A632" s="14"/>
      <c r="B632" s="13"/>
      <c r="C632" s="13"/>
      <c r="D632" s="13"/>
      <c r="E632" s="15"/>
      <c r="F632" s="15"/>
      <c r="G632" s="16"/>
    </row>
    <row r="633" spans="1:7" ht="12.75">
      <c r="A633" s="14"/>
      <c r="B633" s="13"/>
      <c r="C633" s="13"/>
      <c r="D633" s="13"/>
      <c r="E633" s="15"/>
      <c r="F633" s="15"/>
      <c r="G633" s="16"/>
    </row>
    <row r="634" spans="1:7" ht="12.75">
      <c r="A634" s="14"/>
      <c r="B634" s="13"/>
      <c r="C634" s="13"/>
      <c r="D634" s="13"/>
      <c r="E634" s="15"/>
      <c r="F634" s="15"/>
      <c r="G634" s="16"/>
    </row>
    <row r="635" spans="1:7" ht="12.75">
      <c r="A635" s="14"/>
      <c r="B635" s="13"/>
      <c r="C635" s="13"/>
      <c r="D635" s="13"/>
      <c r="E635" s="15"/>
      <c r="F635" s="15"/>
      <c r="G635" s="16"/>
    </row>
    <row r="636" spans="1:7" ht="12.75">
      <c r="A636" s="14"/>
      <c r="B636" s="13"/>
      <c r="C636" s="13"/>
      <c r="D636" s="13"/>
      <c r="E636" s="15"/>
      <c r="F636" s="15"/>
      <c r="G636" s="16"/>
    </row>
    <row r="637" spans="1:7" ht="12.75">
      <c r="A637" s="14"/>
      <c r="B637" s="13"/>
      <c r="C637" s="13"/>
      <c r="D637" s="13"/>
      <c r="E637" s="15"/>
      <c r="F637" s="15"/>
      <c r="G637" s="16"/>
    </row>
    <row r="638" spans="1:7" ht="12.75">
      <c r="A638" s="14"/>
      <c r="B638" s="13"/>
      <c r="C638" s="13"/>
      <c r="D638" s="13"/>
      <c r="E638" s="15"/>
      <c r="F638" s="15"/>
      <c r="G638" s="16"/>
    </row>
    <row r="639" spans="1:7" ht="12.75">
      <c r="A639" s="14"/>
      <c r="B639" s="13"/>
      <c r="C639" s="13"/>
      <c r="D639" s="13"/>
      <c r="E639" s="15"/>
      <c r="F639" s="15"/>
      <c r="G639" s="16"/>
    </row>
    <row r="640" spans="1:7" ht="12.75">
      <c r="A640" s="14"/>
      <c r="B640" s="13"/>
      <c r="C640" s="13"/>
      <c r="D640" s="13"/>
      <c r="E640" s="15"/>
      <c r="F640" s="15"/>
      <c r="G640" s="1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http://canajunfinances.com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Mortgage Work Sheets</dc:title>
  <dc:subject>Mortgage Schedule</dc:subject>
  <dc:creator/>
  <cp:keywords/>
  <dc:description>Only for recreational use, please consult financial institution for actual rates</dc:description>
  <cp:lastModifiedBy/>
  <dcterms:created xsi:type="dcterms:W3CDTF">2008-06-04T20:21:32Z</dcterms:created>
  <dcterms:modified xsi:type="dcterms:W3CDTF">2008-06-05T19:03:46Z</dcterms:modified>
  <cp:category/>
  <cp:version/>
  <cp:contentType/>
  <cp:contentStatus/>
</cp:coreProperties>
</file>